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Q:\Covered Bond &amp; ACT Work\Public Investor Reports &amp; ACT\2026\202609\Final\"/>
    </mc:Choice>
  </mc:AlternateContent>
  <xr:revisionPtr revIDLastSave="0" documentId="13_ncr:1_{478CCA66-ED61-4F3E-A910-E0EF69858EBE}" xr6:coauthVersionLast="47" xr6:coauthVersionMax="47" xr10:uidLastSave="{00000000-0000-0000-0000-000000000000}"/>
  <bookViews>
    <workbookView xWindow="-108" yWindow="-108" windowWidth="23256" windowHeight="12456" tabRatio="921" xr2:uid="{00000000-000D-0000-FFFF-FFFF00000000}"/>
  </bookViews>
  <sheets>
    <sheet name="Disclaimer" sheetId="37" r:id="rId1"/>
    <sheet name="Introduction" sheetId="22" r:id="rId2"/>
    <sheet name="FAQ" sheetId="83" r:id="rId3"/>
    <sheet name="A. HTT General" sheetId="25" r:id="rId4"/>
    <sheet name="B1. HTT Mortgage Assets" sheetId="9" r:id="rId5"/>
    <sheet name="B2. HTT Public Sector Assets" sheetId="26" r:id="rId6"/>
    <sheet name="B3. HTT Shipping Assets" sheetId="29" r:id="rId7"/>
    <sheet name="C. HTT Harmonised Glossary" sheetId="11" r:id="rId8"/>
    <sheet name="D. Insert Nat Trans Templ" sheetId="78" r:id="rId9"/>
    <sheet name="E. Optional EBC-ECAIs Data" sheetId="38" r:id="rId10"/>
    <sheet name="F1. Sustainable M data" sheetId="49" r:id="rId11"/>
    <sheet name="F2. Sustainable PS data" sheetId="52" r:id="rId12"/>
    <sheet name="E.g. General" sheetId="19" r:id="rId13"/>
    <sheet name="E.g. Other" sheetId="21" r:id="rId14"/>
  </sheets>
  <externalReferences>
    <externalReference r:id="rId15"/>
  </externalReferences>
  <definedNames>
    <definedName name="_18_for_Public_Sector_Assets">'B2. HTT Public Sector Assets'!$A$18</definedName>
    <definedName name="ACT">OFFSET(#REF!,0,0,COUNTA(#REF!),COUNTA(#REF!))</definedName>
    <definedName name="ADA">OFFSET(#REF!,0,0,COUNTA(#REF!),COUNTA(#REF!))</definedName>
    <definedName name="ADA_Previous">OFFSET(#REF!,0,0,COUNTA(#REF!),COUNTA(#REF!))</definedName>
    <definedName name="CB_Swap_Collateral_Rpt">OFFSET(#REF!,0,0,COUNTA(#REF!),COUNTA(#REF!))</definedName>
    <definedName name="Clear_Sign_Off" localSheetId="8">#REF!</definedName>
    <definedName name="Clear_Sign_Off">#REF!</definedName>
    <definedName name="Collateral" localSheetId="8">OFFSET(#REF!,0,0,COUNTA(#REF!),COUNTA(#REF!))</definedName>
    <definedName name="Collateral">OFFSET(#REF!,0,0,COUNTA(#REF!),COUNTA(#REF!))</definedName>
    <definedName name="Counterparty_Ratings_Rpt">OFFSET(#REF!,0,0,COUNTA(#REF!),COUNTA(#REF!))</definedName>
    <definedName name="Counterparty_Ratings_Rpt_Prev">OFFSET([1]Counterparty_Ratings_Rpt_Prev!$A$1,0,0,COUNTA([1]Counterparty_Ratings_Rpt_Prev!$A:$A),COUNTA([1]Counterparty_Ratings_Rpt_Prev!$1:$1))</definedName>
    <definedName name="Date_Reference" localSheetId="8">#REF!</definedName>
    <definedName name="Date_Reference">#REF!</definedName>
    <definedName name="EventsTriggers">OFFSET(#REF!,0,0,COUNTA(#REF!),COUNTA(#REF!))</definedName>
    <definedName name="Final_Submission_File_Name" localSheetId="8">#REF!</definedName>
    <definedName name="Final_Submission_File_Name">#REF!</definedName>
    <definedName name="Fitch_Submission_Name" localSheetId="8">#REF!</definedName>
    <definedName name="Fitch_Submission_Name">#REF!</definedName>
    <definedName name="Fitch_temp" localSheetId="8">#REF!</definedName>
    <definedName name="Fitch_temp">#REF!</definedName>
    <definedName name="general_tc" localSheetId="0">Disclaimer!$A$61</definedName>
    <definedName name="HTT_Temp" localSheetId="8">#REF!</definedName>
    <definedName name="HTT_Temp">#REF!</definedName>
    <definedName name="IR_File" localSheetId="8">#REF!</definedName>
    <definedName name="IR_File">#REF!</definedName>
    <definedName name="Ledger_Rpt">OFFSET(#REF!,0,0,COUNTA(#REF!),COUNTA(#REF!))</definedName>
    <definedName name="Ledger_Rpt_Previous">OFFSET(#REF!,0,0,COUNTA(#REF!),COUNTA(#REF!))</definedName>
    <definedName name="Ledger_Rpt_Previous2">OFFSET(#REF!,0,0,COUNTA(#REF!),COUNTA(#REF!))</definedName>
    <definedName name="Madeal_rpt">OFFSET(#REF!,0,0,COUNTA(#REF!),COUNTA(#REF!))</definedName>
    <definedName name="Madeal_rpt_Previous">OFFSET(#REF!,0,0,COUNTA(#REF!),COUNTA(#REF!))</definedName>
    <definedName name="Pool_Movement">OFFSET(#REF!,0,0,COUNTA(#REF!),COUNTA(#REF!))</definedName>
    <definedName name="_xlnm.Print_Area" localSheetId="3">'A. HTT General'!$A$1:$G$366</definedName>
    <definedName name="_xlnm.Print_Area" localSheetId="4">'B1. HTT Mortgage Assets'!$A$1:$G$625</definedName>
    <definedName name="_xlnm.Print_Area" localSheetId="5">'B2. HTT Public Sector Assets'!$A$1:$G$180</definedName>
    <definedName name="_xlnm.Print_Area" localSheetId="6">'B3. HTT Shipping Assets'!$A$1:$G$206</definedName>
    <definedName name="_xlnm.Print_Area" localSheetId="7">'C. HTT Harmonised Glossary'!$A$1:$C$57</definedName>
    <definedName name="_xlnm.Print_Area" localSheetId="0">Disclaimer!$A$1:$A$170</definedName>
    <definedName name="_xlnm.Print_Area" localSheetId="9">'E. Optional EBC-ECAIs Data'!$A$2:$G$90</definedName>
    <definedName name="_xlnm.Print_Area" localSheetId="2">FAQ!$A$1:$C$28</definedName>
    <definedName name="_xlnm.Print_Area" localSheetId="1">Introduction!$A$1:$K$44</definedName>
    <definedName name="_xlnm.Print_Titles" localSheetId="0">Disclaimer!$2:$2</definedName>
    <definedName name="_xlnm.Print_Titles" localSheetId="2">FAQ!$4:$4</definedName>
    <definedName name="privacy_policy" localSheetId="0">Disclaimer!$A$136</definedName>
    <definedName name="Procedures_Sign_Off" localSheetId="8">#REF!</definedName>
    <definedName name="Procedures_Sign_Off">#REF!</definedName>
    <definedName name="Redemptions">OFFSET(#REF!,0,0,COUNTA(#REF!),COUNTA(#REF!))</definedName>
    <definedName name="Review_Sign_Off" localSheetId="8">#REF!</definedName>
    <definedName name="Review_Sign_Off">#REF!</definedName>
    <definedName name="Save_New_Template_Sign_Off" localSheetId="8">#REF!</definedName>
    <definedName name="Save_New_Template_Sign_Off">#REF!</definedName>
    <definedName name="Strats">OFFSET(#REF!,0,0,COUNTA(#REF!),COUNTA(#REF!))</definedName>
    <definedName name="Swaps">OFFSET(#REF!,0,0,COUNTA(#REF!),COUNTA(#REF!))</definedName>
    <definedName name="Swaps_Previous">OFFSET(#REF!,0,0,COUNTA(#REF!),COUNTA(#REF!))</definedName>
    <definedName name="Tranche_Rate">OFFSET(#REF!,0,0,COUNTA(#REF!),COUNTA(#REF!))</definedName>
    <definedName name="Tranche_Rpt" localSheetId="8">OFFSET(#REF!,0,0,COUNTA(#REF!),COUNTA(#REF!))</definedName>
    <definedName name="Tranche_Rpt">OFFSET(#REF!,0,0,COUNTA(#REF!),COUNTA(#REF!))</definedName>
    <definedName name="Tranche_Rpt_Previous">OFFSET(#REF!,0,0,COUNTA(#REF!),COUNTA(#REF!))</definedName>
    <definedName name="Trust_Rpt">OFFSET(#REF!,0,0,COUNTA(#REF!),COUNTA(#REF!))</definedName>
    <definedName name="Trust_Rpt_Previous">OFFSET(#REF!,0,0,COUNTA(#REF!),COUNTA(#REF!))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0" i="52" l="1"/>
  <c r="F199" i="52"/>
  <c r="F198" i="52"/>
  <c r="F197" i="52"/>
  <c r="F196" i="52"/>
  <c r="F195" i="52"/>
  <c r="F194" i="52"/>
  <c r="F193" i="52"/>
  <c r="C193" i="52"/>
  <c r="F192" i="52"/>
  <c r="F191" i="52"/>
  <c r="F190" i="52"/>
  <c r="F189" i="52"/>
  <c r="C121" i="52"/>
  <c r="C117" i="52"/>
  <c r="C90" i="52"/>
  <c r="F83" i="52"/>
  <c r="C83" i="52"/>
  <c r="F82" i="52"/>
  <c r="F81" i="52"/>
  <c r="F80" i="52"/>
  <c r="G78" i="52"/>
  <c r="F78" i="52"/>
  <c r="D78" i="52"/>
  <c r="C78" i="52"/>
  <c r="G77" i="52"/>
  <c r="F77" i="52"/>
  <c r="G76" i="52"/>
  <c r="F76" i="52"/>
  <c r="G75" i="52"/>
  <c r="F75" i="52"/>
  <c r="G74" i="52"/>
  <c r="F74" i="52"/>
  <c r="G73" i="52"/>
  <c r="F73" i="52"/>
  <c r="G72" i="52"/>
  <c r="F72" i="52"/>
  <c r="G71" i="52"/>
  <c r="F71" i="52"/>
  <c r="G70" i="52"/>
  <c r="F70" i="52"/>
  <c r="G69" i="52"/>
  <c r="F69" i="52"/>
  <c r="G68" i="52"/>
  <c r="F68" i="52"/>
  <c r="G67" i="52"/>
  <c r="F67" i="52"/>
  <c r="G66" i="52"/>
  <c r="F66" i="52"/>
  <c r="G65" i="52"/>
  <c r="F65" i="52"/>
  <c r="G64" i="52"/>
  <c r="F64" i="52"/>
  <c r="G63" i="52"/>
  <c r="F63" i="52"/>
  <c r="G47" i="52"/>
  <c r="F47" i="52"/>
  <c r="D47" i="52"/>
  <c r="C47" i="52"/>
  <c r="G22" i="52"/>
  <c r="F22" i="52"/>
  <c r="D22" i="52"/>
  <c r="C22" i="52"/>
  <c r="G635" i="49"/>
  <c r="G634" i="49"/>
  <c r="D634" i="49"/>
  <c r="C634" i="49"/>
  <c r="G618" i="49"/>
  <c r="F618" i="49"/>
  <c r="D618" i="49"/>
  <c r="C618" i="49"/>
  <c r="G617" i="49"/>
  <c r="G616" i="49"/>
  <c r="G615" i="49"/>
  <c r="G614" i="49"/>
  <c r="F614" i="49"/>
  <c r="G602" i="49"/>
  <c r="F602" i="49"/>
  <c r="D602" i="49"/>
  <c r="C602" i="49"/>
  <c r="G601" i="49"/>
  <c r="F601" i="49"/>
  <c r="G600" i="49"/>
  <c r="F600" i="49"/>
  <c r="G599" i="49"/>
  <c r="F599" i="49"/>
  <c r="G598" i="49"/>
  <c r="F598" i="49"/>
  <c r="G597" i="49"/>
  <c r="F597" i="49"/>
  <c r="G596" i="49"/>
  <c r="F596" i="49"/>
  <c r="G595" i="49"/>
  <c r="F595" i="49"/>
  <c r="G594" i="49"/>
  <c r="F594" i="49"/>
  <c r="G593" i="49"/>
  <c r="F593" i="49"/>
  <c r="G592" i="49"/>
  <c r="F592" i="49"/>
  <c r="G591" i="49"/>
  <c r="F591" i="49"/>
  <c r="G590" i="49"/>
  <c r="F590" i="49"/>
  <c r="G589" i="49"/>
  <c r="F589" i="49"/>
  <c r="G587" i="49"/>
  <c r="F587" i="49"/>
  <c r="D587" i="49"/>
  <c r="C587" i="49"/>
  <c r="G586" i="49"/>
  <c r="F586" i="49"/>
  <c r="G585" i="49"/>
  <c r="F585" i="49"/>
  <c r="G584" i="49"/>
  <c r="F584" i="49"/>
  <c r="G583" i="49"/>
  <c r="F583" i="49"/>
  <c r="G582" i="49"/>
  <c r="F582" i="49"/>
  <c r="G581" i="49"/>
  <c r="F581" i="49"/>
  <c r="G580" i="49"/>
  <c r="F580" i="49"/>
  <c r="G579" i="49"/>
  <c r="F579" i="49"/>
  <c r="G578" i="49"/>
  <c r="F578" i="49"/>
  <c r="G577" i="49"/>
  <c r="F577" i="49"/>
  <c r="G576" i="49"/>
  <c r="F576" i="49"/>
  <c r="G575" i="49"/>
  <c r="F575" i="49"/>
  <c r="G574" i="49"/>
  <c r="F574" i="49"/>
  <c r="G573" i="49"/>
  <c r="F573" i="49"/>
  <c r="G572" i="49"/>
  <c r="F572" i="49"/>
  <c r="G571" i="49"/>
  <c r="F571" i="49"/>
  <c r="G570" i="49"/>
  <c r="F570" i="49"/>
  <c r="G569" i="49"/>
  <c r="F569" i="49"/>
  <c r="G564" i="49"/>
  <c r="F564" i="49"/>
  <c r="D564" i="49"/>
  <c r="C564" i="49"/>
  <c r="G563" i="49"/>
  <c r="F563" i="49"/>
  <c r="G562" i="49"/>
  <c r="F562" i="49"/>
  <c r="G561" i="49"/>
  <c r="F561" i="49"/>
  <c r="G560" i="49"/>
  <c r="F560" i="49"/>
  <c r="G559" i="49"/>
  <c r="F559" i="49"/>
  <c r="G558" i="49"/>
  <c r="F558" i="49"/>
  <c r="G557" i="49"/>
  <c r="F557" i="49"/>
  <c r="G556" i="49"/>
  <c r="F556" i="49"/>
  <c r="G555" i="49"/>
  <c r="F555" i="49"/>
  <c r="G554" i="49"/>
  <c r="F554" i="49"/>
  <c r="G553" i="49"/>
  <c r="F553" i="49"/>
  <c r="G552" i="49"/>
  <c r="F552" i="49"/>
  <c r="G551" i="49"/>
  <c r="F551" i="49"/>
  <c r="G550" i="49"/>
  <c r="F550" i="49"/>
  <c r="G549" i="49"/>
  <c r="F549" i="49"/>
  <c r="G548" i="49"/>
  <c r="F548" i="49"/>
  <c r="G547" i="49"/>
  <c r="F547" i="49"/>
  <c r="G546" i="49"/>
  <c r="F546" i="49"/>
  <c r="G507" i="49"/>
  <c r="F507" i="49"/>
  <c r="D507" i="49"/>
  <c r="C507" i="49"/>
  <c r="G506" i="49"/>
  <c r="F506" i="49"/>
  <c r="G505" i="49"/>
  <c r="F505" i="49"/>
  <c r="G504" i="49"/>
  <c r="F504" i="49"/>
  <c r="G503" i="49"/>
  <c r="F503" i="49"/>
  <c r="G502" i="49"/>
  <c r="F502" i="49"/>
  <c r="G501" i="49"/>
  <c r="F501" i="49"/>
  <c r="G500" i="49"/>
  <c r="F500" i="49"/>
  <c r="G499" i="49"/>
  <c r="F499" i="49"/>
  <c r="G485" i="49"/>
  <c r="F485" i="49"/>
  <c r="D485" i="49"/>
  <c r="C485" i="49"/>
  <c r="G484" i="49"/>
  <c r="F484" i="49"/>
  <c r="G483" i="49"/>
  <c r="F483" i="49"/>
  <c r="G482" i="49"/>
  <c r="F482" i="49"/>
  <c r="G481" i="49"/>
  <c r="F481" i="49"/>
  <c r="G480" i="49"/>
  <c r="F480" i="49"/>
  <c r="G479" i="49"/>
  <c r="F479" i="49"/>
  <c r="G478" i="49"/>
  <c r="F478" i="49"/>
  <c r="G477" i="49"/>
  <c r="F477" i="49"/>
  <c r="G472" i="49"/>
  <c r="F472" i="49"/>
  <c r="D472" i="49"/>
  <c r="C472" i="49"/>
  <c r="G471" i="49"/>
  <c r="F471" i="49"/>
  <c r="G470" i="49"/>
  <c r="F470" i="49"/>
  <c r="G469" i="49"/>
  <c r="F469" i="49"/>
  <c r="G468" i="49"/>
  <c r="F468" i="49"/>
  <c r="G467" i="49"/>
  <c r="F467" i="49"/>
  <c r="G466" i="49"/>
  <c r="F466" i="49"/>
  <c r="G465" i="49"/>
  <c r="F465" i="49"/>
  <c r="G464" i="49"/>
  <c r="F464" i="49"/>
  <c r="G463" i="49"/>
  <c r="F463" i="49"/>
  <c r="G462" i="49"/>
  <c r="F462" i="49"/>
  <c r="G461" i="49"/>
  <c r="F461" i="49"/>
  <c r="G460" i="49"/>
  <c r="F460" i="49"/>
  <c r="G459" i="49"/>
  <c r="F459" i="49"/>
  <c r="G458" i="49"/>
  <c r="F458" i="49"/>
  <c r="G457" i="49"/>
  <c r="F457" i="49"/>
  <c r="G456" i="49"/>
  <c r="F456" i="49"/>
  <c r="G455" i="49"/>
  <c r="F455" i="49"/>
  <c r="G454" i="49"/>
  <c r="F454" i="49"/>
  <c r="G453" i="49"/>
  <c r="F453" i="49"/>
  <c r="G452" i="49"/>
  <c r="F452" i="49"/>
  <c r="G451" i="49"/>
  <c r="F451" i="49"/>
  <c r="G450" i="49"/>
  <c r="F450" i="49"/>
  <c r="G449" i="49"/>
  <c r="F449" i="49"/>
  <c r="G448" i="49"/>
  <c r="F448" i="49"/>
  <c r="G404" i="49"/>
  <c r="G403" i="49"/>
  <c r="G402" i="49"/>
  <c r="D402" i="49"/>
  <c r="C402" i="49"/>
  <c r="G392" i="49"/>
  <c r="F392" i="49"/>
  <c r="D392" i="49"/>
  <c r="C392" i="49"/>
  <c r="G391" i="49"/>
  <c r="F391" i="49"/>
  <c r="G390" i="49"/>
  <c r="F390" i="49"/>
  <c r="G389" i="49"/>
  <c r="F389" i="49"/>
  <c r="G388" i="49"/>
  <c r="F388" i="49"/>
  <c r="G385" i="49"/>
  <c r="F385" i="49"/>
  <c r="D385" i="49"/>
  <c r="C385" i="49"/>
  <c r="G384" i="49"/>
  <c r="F384" i="49"/>
  <c r="G383" i="49"/>
  <c r="F383" i="49"/>
  <c r="G382" i="49"/>
  <c r="F382" i="49"/>
  <c r="G381" i="49"/>
  <c r="F381" i="49"/>
  <c r="G380" i="49"/>
  <c r="F380" i="49"/>
  <c r="G379" i="49"/>
  <c r="F379" i="49"/>
  <c r="G378" i="49"/>
  <c r="F378" i="49"/>
  <c r="G367" i="49"/>
  <c r="F367" i="49"/>
  <c r="G366" i="49"/>
  <c r="F366" i="49"/>
  <c r="D366" i="49"/>
  <c r="C366" i="49"/>
  <c r="G365" i="49"/>
  <c r="F365" i="49"/>
  <c r="G364" i="49"/>
  <c r="F364" i="49"/>
  <c r="G363" i="49"/>
  <c r="F363" i="49"/>
  <c r="G362" i="49"/>
  <c r="F362" i="49"/>
  <c r="G361" i="49"/>
  <c r="F361" i="49"/>
  <c r="G360" i="49"/>
  <c r="F360" i="49"/>
  <c r="G359" i="49"/>
  <c r="F359" i="49"/>
  <c r="G358" i="49"/>
  <c r="F358" i="49"/>
  <c r="G357" i="49"/>
  <c r="F357" i="49"/>
  <c r="G356" i="49"/>
  <c r="F356" i="49"/>
  <c r="G355" i="49"/>
  <c r="F355" i="49"/>
  <c r="G354" i="49"/>
  <c r="F354" i="49"/>
  <c r="G353" i="49"/>
  <c r="F353" i="49"/>
  <c r="G349" i="49"/>
  <c r="F349" i="49"/>
  <c r="D349" i="49"/>
  <c r="C349" i="49"/>
  <c r="G348" i="49"/>
  <c r="F348" i="49"/>
  <c r="G347" i="49"/>
  <c r="F347" i="49"/>
  <c r="G346" i="49"/>
  <c r="F346" i="49"/>
  <c r="G345" i="49"/>
  <c r="F345" i="49"/>
  <c r="G344" i="49"/>
  <c r="F344" i="49"/>
  <c r="G343" i="49"/>
  <c r="F343" i="49"/>
  <c r="G342" i="49"/>
  <c r="F342" i="49"/>
  <c r="G341" i="49"/>
  <c r="F341" i="49"/>
  <c r="G340" i="49"/>
  <c r="F340" i="49"/>
  <c r="G339" i="49"/>
  <c r="F339" i="49"/>
  <c r="G338" i="49"/>
  <c r="F338" i="49"/>
  <c r="G337" i="49"/>
  <c r="F337" i="49"/>
  <c r="G336" i="49"/>
  <c r="F336" i="49"/>
  <c r="G335" i="49"/>
  <c r="F335" i="49"/>
  <c r="G334" i="49"/>
  <c r="F334" i="49"/>
  <c r="G333" i="49"/>
  <c r="F333" i="49"/>
  <c r="G332" i="49"/>
  <c r="F332" i="49"/>
  <c r="G331" i="49"/>
  <c r="F331" i="49"/>
  <c r="G326" i="49"/>
  <c r="F326" i="49"/>
  <c r="D326" i="49"/>
  <c r="C326" i="49"/>
  <c r="G325" i="49"/>
  <c r="F325" i="49"/>
  <c r="G324" i="49"/>
  <c r="F324" i="49"/>
  <c r="G323" i="49"/>
  <c r="F323" i="49"/>
  <c r="G322" i="49"/>
  <c r="F322" i="49"/>
  <c r="G321" i="49"/>
  <c r="F321" i="49"/>
  <c r="G320" i="49"/>
  <c r="F320" i="49"/>
  <c r="G319" i="49"/>
  <c r="F319" i="49"/>
  <c r="G318" i="49"/>
  <c r="F318" i="49"/>
  <c r="G317" i="49"/>
  <c r="F317" i="49"/>
  <c r="G316" i="49"/>
  <c r="F316" i="49"/>
  <c r="G315" i="49"/>
  <c r="F315" i="49"/>
  <c r="G314" i="49"/>
  <c r="F314" i="49"/>
  <c r="G313" i="49"/>
  <c r="F313" i="49"/>
  <c r="G312" i="49"/>
  <c r="F312" i="49"/>
  <c r="G311" i="49"/>
  <c r="F311" i="49"/>
  <c r="G310" i="49"/>
  <c r="F310" i="49"/>
  <c r="G309" i="49"/>
  <c r="F309" i="49"/>
  <c r="G308" i="49"/>
  <c r="F308" i="49"/>
  <c r="G273" i="49"/>
  <c r="F273" i="49"/>
  <c r="D273" i="49"/>
  <c r="C273" i="49"/>
  <c r="G272" i="49"/>
  <c r="F272" i="49"/>
  <c r="G271" i="49"/>
  <c r="F271" i="49"/>
  <c r="G270" i="49"/>
  <c r="F270" i="49"/>
  <c r="G269" i="49"/>
  <c r="F269" i="49"/>
  <c r="G268" i="49"/>
  <c r="F268" i="49"/>
  <c r="G267" i="49"/>
  <c r="F267" i="49"/>
  <c r="G266" i="49"/>
  <c r="F266" i="49"/>
  <c r="G265" i="49"/>
  <c r="F265" i="49"/>
  <c r="G251" i="49"/>
  <c r="F251" i="49"/>
  <c r="D251" i="49"/>
  <c r="C251" i="49"/>
  <c r="G250" i="49"/>
  <c r="F250" i="49"/>
  <c r="G249" i="49"/>
  <c r="F249" i="49"/>
  <c r="G248" i="49"/>
  <c r="F248" i="49"/>
  <c r="G247" i="49"/>
  <c r="F247" i="49"/>
  <c r="G246" i="49"/>
  <c r="F246" i="49"/>
  <c r="G245" i="49"/>
  <c r="F245" i="49"/>
  <c r="G244" i="49"/>
  <c r="F244" i="49"/>
  <c r="G243" i="49"/>
  <c r="F243" i="49"/>
  <c r="G238" i="49"/>
  <c r="F238" i="49"/>
  <c r="D238" i="49"/>
  <c r="C238" i="49"/>
  <c r="G237" i="49"/>
  <c r="F237" i="49"/>
  <c r="G236" i="49"/>
  <c r="F236" i="49"/>
  <c r="G235" i="49"/>
  <c r="F235" i="49"/>
  <c r="G234" i="49"/>
  <c r="F234" i="49"/>
  <c r="G233" i="49"/>
  <c r="F233" i="49"/>
  <c r="G232" i="49"/>
  <c r="F232" i="49"/>
  <c r="G231" i="49"/>
  <c r="F231" i="49"/>
  <c r="G230" i="49"/>
  <c r="F230" i="49"/>
  <c r="G229" i="49"/>
  <c r="F229" i="49"/>
  <c r="G228" i="49"/>
  <c r="F228" i="49"/>
  <c r="G227" i="49"/>
  <c r="F227" i="49"/>
  <c r="G226" i="49"/>
  <c r="F226" i="49"/>
  <c r="G225" i="49"/>
  <c r="F225" i="49"/>
  <c r="G224" i="49"/>
  <c r="F224" i="49"/>
  <c r="G223" i="49"/>
  <c r="F223" i="49"/>
  <c r="G222" i="49"/>
  <c r="F222" i="49"/>
  <c r="G221" i="49"/>
  <c r="F221" i="49"/>
  <c r="G220" i="49"/>
  <c r="F220" i="49"/>
  <c r="G219" i="49"/>
  <c r="F219" i="49"/>
  <c r="G218" i="49"/>
  <c r="F218" i="49"/>
  <c r="G217" i="49"/>
  <c r="F217" i="49"/>
  <c r="G216" i="49"/>
  <c r="F216" i="49"/>
  <c r="G215" i="49"/>
  <c r="F215" i="49"/>
  <c r="G214" i="49"/>
  <c r="F214" i="49"/>
  <c r="F97" i="49"/>
  <c r="D97" i="49"/>
  <c r="C97" i="49"/>
  <c r="F93" i="49"/>
  <c r="D93" i="49"/>
  <c r="C93" i="49"/>
  <c r="F65" i="49"/>
  <c r="D65" i="49"/>
  <c r="C65" i="49"/>
  <c r="F49" i="49"/>
  <c r="F39" i="49"/>
  <c r="F38" i="49"/>
  <c r="F37" i="49"/>
  <c r="F36" i="49"/>
  <c r="F35" i="49"/>
  <c r="F34" i="49"/>
  <c r="F33" i="49"/>
  <c r="F32" i="49"/>
  <c r="F31" i="49"/>
  <c r="F30" i="49"/>
  <c r="F29" i="49"/>
  <c r="C29" i="49"/>
  <c r="F28" i="49"/>
  <c r="F27" i="49"/>
  <c r="F26" i="49"/>
  <c r="D18" i="49"/>
  <c r="C18" i="49"/>
  <c r="A1" i="78"/>
  <c r="F165" i="26"/>
  <c r="F164" i="26"/>
  <c r="F159" i="26"/>
  <c r="F158" i="26"/>
  <c r="F157" i="26"/>
  <c r="F156" i="26"/>
  <c r="F155" i="26"/>
  <c r="F154" i="26"/>
  <c r="F153" i="26"/>
  <c r="F152" i="26"/>
  <c r="C152" i="26"/>
  <c r="F151" i="26"/>
  <c r="F150" i="26"/>
  <c r="F149" i="26"/>
  <c r="F148" i="26"/>
  <c r="C82" i="26"/>
  <c r="C78" i="26"/>
  <c r="C49" i="26"/>
  <c r="F42" i="26"/>
  <c r="C42" i="26"/>
  <c r="F41" i="26"/>
  <c r="F40" i="26"/>
  <c r="F39" i="26"/>
  <c r="G37" i="26"/>
  <c r="F37" i="26"/>
  <c r="D37" i="26"/>
  <c r="C37" i="26"/>
  <c r="G36" i="26"/>
  <c r="F36" i="26"/>
  <c r="G35" i="26"/>
  <c r="F35" i="26"/>
  <c r="G34" i="26"/>
  <c r="F34" i="26"/>
  <c r="G33" i="26"/>
  <c r="F33" i="26"/>
  <c r="G32" i="26"/>
  <c r="F32" i="26"/>
  <c r="G31" i="26"/>
  <c r="F31" i="26"/>
  <c r="G30" i="26"/>
  <c r="F30" i="26"/>
  <c r="G29" i="26"/>
  <c r="F29" i="26"/>
  <c r="G28" i="26"/>
  <c r="F28" i="26"/>
  <c r="G27" i="26"/>
  <c r="F27" i="26"/>
  <c r="G26" i="26"/>
  <c r="F26" i="26"/>
  <c r="G25" i="26"/>
  <c r="F25" i="26"/>
  <c r="G24" i="26"/>
  <c r="F24" i="26"/>
  <c r="G23" i="26"/>
  <c r="F23" i="26"/>
  <c r="G22" i="26"/>
  <c r="F22" i="26"/>
  <c r="G16" i="49" l="1"/>
  <c r="G17" i="49"/>
  <c r="G15" i="49"/>
  <c r="F17" i="49"/>
  <c r="F16" i="49"/>
  <c r="F15" i="49"/>
  <c r="G18" i="49" l="1"/>
  <c r="F18"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B212" authorId="0" shapeId="0" xr:uid="{E7867BE3-0AC7-4FBF-B33E-633B94177AD2}">
      <text>
        <r>
          <rPr>
            <b/>
            <sz val="9"/>
            <rFont val="Tahoma"/>
            <family val="2"/>
          </rPr>
          <t>Daniele Westig:</t>
        </r>
        <r>
          <rPr>
            <sz val="9"/>
            <rFont val="Tahoma"/>
            <family val="2"/>
          </rPr>
          <t xml:space="preserve">
Comment 13: ESG TF 
inclusion of new data specifications for ships (size and age of ship). Still in discsussion with relevant lenders regarding a shared breakdwon. Committee - ok</t>
        </r>
      </text>
    </comment>
  </commentList>
</comments>
</file>

<file path=xl/sharedStrings.xml><?xml version="1.0" encoding="utf-8"?>
<sst xmlns="http://schemas.openxmlformats.org/spreadsheetml/2006/main" count="7442" uniqueCount="3412">
  <si>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</si>
  <si>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</si>
  <si>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</si>
  <si>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</si>
  <si>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</si>
  <si>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</si>
  <si>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</si>
  <si>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</si>
  <si>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</si>
  <si>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</si>
  <si>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</si>
  <si>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</si>
  <si>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</si>
  <si>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</si>
  <si>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</si>
  <si>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</si>
  <si>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</si>
  <si>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</si>
  <si>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</si>
  <si>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</si>
  <si>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</si>
  <si>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</si>
  <si>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</si>
  <si>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</si>
  <si>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</si>
  <si>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</si>
  <si>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</si>
  <si>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</si>
  <si>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</si>
  <si>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</si>
  <si>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</si>
  <si>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</si>
  <si>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</si>
  <si>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</si>
  <si>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</si>
  <si>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</si>
  <si>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</si>
  <si>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</si>
  <si>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</si>
  <si>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</si>
  <si>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</si>
  <si>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</si>
  <si>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</si>
  <si>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Harmonised Transparency Template</t>
  </si>
  <si>
    <t>Index</t>
  </si>
  <si>
    <t>Tab 1: Harmonised Transparency Template</t>
  </si>
  <si>
    <t>Country</t>
  </si>
  <si>
    <t>Issuer Name</t>
  </si>
  <si>
    <t>Substitute Assets</t>
  </si>
  <si>
    <t>% Total Contractual</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</si>
  <si>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</si>
  <si>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</si>
  <si>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</si>
  <si>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</si>
  <si>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</si>
  <si>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</si>
  <si>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</si>
  <si>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</si>
  <si>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</si>
  <si>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</si>
  <si>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</si>
  <si>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Row</t>
  </si>
  <si>
    <t>Industry</t>
  </si>
  <si>
    <t>DKK</t>
  </si>
  <si>
    <t>SGD</t>
  </si>
  <si>
    <t>By buckets:</t>
  </si>
  <si>
    <t>CZK</t>
  </si>
  <si>
    <t>HKD</t>
  </si>
  <si>
    <t>Weighted Average life (in years)</t>
  </si>
  <si>
    <t>Nominal (mn)</t>
  </si>
  <si>
    <t>Nominal [before hedging] (mn)</t>
  </si>
  <si>
    <t>Nominal [after hedging] (mn)</t>
  </si>
  <si>
    <t>% Total [before]</t>
  </si>
  <si>
    <t>% Total [after]</t>
  </si>
  <si>
    <t>% NPLs</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</si>
  <si>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</si>
  <si>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</si>
  <si>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</si>
  <si>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</si>
  <si>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</si>
  <si>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</si>
  <si>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</si>
  <si>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</si>
  <si>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</si>
  <si>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</si>
  <si>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</si>
  <si>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</si>
  <si>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</si>
  <si>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</si>
  <si>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</si>
  <si>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</si>
  <si>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</si>
  <si>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</si>
  <si>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</si>
  <si>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</si>
  <si>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</si>
  <si>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</si>
  <si>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</si>
  <si>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</si>
  <si>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</si>
  <si>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</si>
  <si>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</si>
  <si>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</si>
  <si>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</si>
  <si>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</si>
  <si>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</si>
  <si>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</si>
  <si>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</si>
  <si>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</si>
  <si>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</si>
  <si>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</si>
  <si>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</si>
  <si>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</si>
  <si>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</si>
  <si>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</si>
  <si>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</si>
  <si>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Exposures to credit institutions</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</si>
  <si>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</si>
  <si>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</si>
  <si>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</si>
  <si>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</si>
  <si>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</si>
  <si>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</si>
  <si>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</si>
  <si>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</si>
  <si>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</si>
  <si>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</si>
  <si>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</si>
  <si>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</si>
  <si>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</si>
  <si>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</si>
  <si>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</si>
  <si>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</si>
  <si>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</si>
  <si>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</si>
  <si>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</si>
  <si>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</si>
  <si>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</si>
  <si>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</si>
  <si>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</si>
  <si>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Private rental</t>
  </si>
  <si>
    <t>o/w Forest &amp; Agriculture</t>
  </si>
  <si>
    <t>Purpose</t>
  </si>
  <si>
    <t>o/w Housing Cooperatives / Multi-family assets</t>
  </si>
  <si>
    <t>Value</t>
  </si>
  <si>
    <t xml:space="preserve">Not applicable for the jurisdiction </t>
  </si>
  <si>
    <t>Not relevant for the issuer and/or CB programme at the present time</t>
  </si>
  <si>
    <t>Not available at the present time</t>
  </si>
  <si>
    <t>Central bank eligible assets</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</si>
  <si>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</si>
  <si>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</si>
  <si>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</si>
  <si>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</si>
  <si>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</si>
  <si>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</si>
  <si>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</si>
  <si>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</si>
  <si>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</si>
  <si>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</si>
  <si>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</si>
  <si>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</si>
  <si>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</si>
  <si>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</si>
  <si>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</si>
  <si>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</si>
  <si>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</si>
  <si>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</si>
  <si>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</si>
  <si>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</si>
  <si>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</si>
  <si>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</si>
  <si>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</si>
  <si>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</si>
  <si>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</si>
  <si>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</si>
  <si>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</si>
  <si>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</si>
  <si>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</si>
  <si>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</si>
  <si>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</si>
  <si>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</si>
  <si>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</si>
  <si>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</si>
  <si>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</si>
  <si>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</si>
  <si>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</si>
  <si>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</si>
  <si>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</si>
  <si>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</si>
  <si>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</si>
  <si>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</si>
  <si>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Number of mortgage loans</t>
  </si>
  <si>
    <t>o/w Claim against supranational</t>
  </si>
  <si>
    <t>`</t>
  </si>
  <si>
    <t>5. References to Capital Requirements Regulation (CRR) 129(1)</t>
  </si>
  <si>
    <t>6. Other relevant information</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</si>
  <si>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</si>
  <si>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</si>
  <si>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</si>
  <si>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</si>
  <si>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</si>
  <si>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</si>
  <si>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</si>
  <si>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</si>
  <si>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CONTENT OF TAB A</t>
  </si>
  <si>
    <t>8. Public Sector Assets</t>
  </si>
  <si>
    <t>Worksheet A: HTT General</t>
  </si>
  <si>
    <t>Cut-off date</t>
  </si>
  <si>
    <t>Cover Pool Size [NPV] (mn)</t>
  </si>
  <si>
    <t>Outstanding Covered Bonds [NPV] (mn)</t>
  </si>
  <si>
    <t>OC (%)</t>
  </si>
  <si>
    <t>Type of interest rate swaps (intra-group, external or both)</t>
  </si>
  <si>
    <t>Type of currency rate swaps (intra-group, external or both)</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</si>
  <si>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</si>
  <si>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</si>
  <si>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</si>
  <si>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</si>
  <si>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</si>
  <si>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</si>
  <si>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</si>
  <si>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</si>
  <si>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</si>
  <si>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</si>
  <si>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</si>
  <si>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</si>
  <si>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</si>
  <si>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</si>
  <si>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</si>
  <si>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</si>
  <si>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</si>
  <si>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</si>
  <si>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</si>
  <si>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</si>
  <si>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</si>
  <si>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</si>
  <si>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</si>
  <si>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</si>
  <si>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Worksheet B1: HTT Mortgage Assets</t>
  </si>
  <si>
    <t>Worksheet B2: HTT Public Sector Assets</t>
  </si>
  <si>
    <t>Worksheet C: HTT Harmonised Glossary</t>
  </si>
  <si>
    <t>Worksheet D &amp; Onwards (If Any): National Transparency Template</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</si>
  <si>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</si>
  <si>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</si>
  <si>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</si>
  <si>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</si>
  <si>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</si>
  <si>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</si>
  <si>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</si>
  <si>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</si>
  <si>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</si>
  <si>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</si>
  <si>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</si>
  <si>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Worksheet B3: HTT Shipping Assets</t>
  </si>
  <si>
    <t>B3. Harmonised Transparency Template - Shipping Assets</t>
  </si>
  <si>
    <t>Cash</t>
  </si>
  <si>
    <t>Domestic (Country of Issuer)</t>
  </si>
  <si>
    <t>Croatia</t>
  </si>
  <si>
    <t>Netherlands</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</si>
  <si>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</si>
  <si>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</si>
  <si>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</si>
  <si>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</si>
  <si>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</si>
  <si>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</si>
  <si>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</si>
  <si>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</si>
  <si>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</si>
  <si>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</si>
  <si>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</si>
  <si>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</si>
  <si>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</si>
  <si>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</si>
  <si>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</si>
  <si>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</si>
  <si>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</si>
  <si>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</si>
  <si>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</si>
  <si>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</si>
  <si>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</si>
  <si>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</si>
  <si>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</si>
  <si>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</si>
  <si>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</si>
  <si>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</si>
  <si>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</si>
  <si>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</si>
  <si>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</si>
  <si>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</si>
  <si>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</si>
  <si>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</si>
  <si>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</si>
  <si>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</si>
  <si>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</si>
  <si>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</si>
  <si>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</si>
  <si>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</si>
  <si>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</si>
  <si>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</si>
  <si>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</si>
  <si>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</si>
  <si>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</si>
  <si>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</si>
  <si>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</si>
  <si>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</si>
  <si>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</si>
  <si>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</si>
  <si>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</si>
  <si>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</si>
  <si>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</si>
  <si>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</si>
  <si>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</si>
  <si>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</si>
  <si>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</si>
  <si>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</si>
  <si>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</si>
  <si>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</si>
  <si>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</si>
  <si>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</si>
  <si>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</si>
  <si>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</si>
  <si>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</si>
  <si>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</si>
  <si>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</si>
  <si>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</si>
  <si>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</si>
  <si>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</si>
  <si>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</si>
  <si>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</si>
  <si>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</si>
  <si>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</si>
  <si>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</si>
  <si>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</si>
  <si>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</si>
  <si>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</si>
  <si>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</si>
  <si>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</si>
  <si>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</si>
  <si>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</si>
  <si>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</si>
  <si>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</si>
  <si>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</si>
  <si>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</si>
  <si>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</si>
  <si>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</si>
  <si>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</si>
  <si>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</si>
  <si>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</si>
  <si>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</si>
  <si>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</si>
  <si>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</si>
  <si>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</si>
  <si>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</si>
  <si>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</si>
  <si>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</si>
  <si>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</si>
  <si>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</si>
  <si>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</si>
  <si>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</si>
  <si>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</si>
  <si>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</si>
  <si>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</si>
  <si>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</si>
  <si>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</si>
  <si>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</si>
  <si>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</si>
  <si>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</si>
  <si>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</si>
  <si>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</si>
  <si>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</si>
  <si>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</si>
  <si>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</si>
  <si>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</si>
  <si>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</si>
  <si>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</si>
  <si>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</si>
  <si>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</si>
  <si>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</si>
  <si>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</si>
  <si>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</si>
  <si>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</si>
  <si>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</si>
  <si>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</si>
  <si>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</si>
  <si>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</si>
  <si>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</si>
  <si>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</si>
  <si>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</si>
  <si>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</si>
  <si>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</si>
  <si>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</si>
  <si>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</si>
  <si>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</si>
  <si>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</si>
  <si>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</si>
  <si>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</si>
  <si>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</si>
  <si>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</si>
  <si>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</si>
  <si>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</si>
  <si>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</si>
  <si>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</si>
  <si>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</si>
  <si>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</si>
  <si>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</si>
  <si>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</si>
  <si>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</si>
  <si>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Covered Bond Label Disclaimer</t>
  </si>
  <si>
    <t>G.1.1.1</t>
  </si>
  <si>
    <t>G.1.1.2</t>
  </si>
  <si>
    <t>G.1.1.3</t>
  </si>
  <si>
    <t>G.1.1.4</t>
  </si>
  <si>
    <t>OG.1.1.2</t>
  </si>
  <si>
    <t>OG.1.1.3</t>
  </si>
  <si>
    <t>OG.1.1.4</t>
  </si>
  <si>
    <t>OG.1.1.5</t>
  </si>
  <si>
    <t>OG.1.1.6</t>
  </si>
  <si>
    <t>OG.1.1.7</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</si>
  <si>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</si>
  <si>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</si>
  <si>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</si>
  <si>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</si>
  <si>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</si>
  <si>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</si>
  <si>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</si>
  <si>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</si>
  <si>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</si>
  <si>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</si>
  <si>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</si>
  <si>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</si>
  <si>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</si>
  <si>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</si>
  <si>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</si>
  <si>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</si>
  <si>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</si>
  <si>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</si>
  <si>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</si>
  <si>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</si>
  <si>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</si>
  <si>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</si>
  <si>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</si>
  <si>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</si>
  <si>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</si>
  <si>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</si>
  <si>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</si>
  <si>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</si>
  <si>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</si>
  <si>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</si>
  <si>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</si>
  <si>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</si>
  <si>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</si>
  <si>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</si>
  <si>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</si>
  <si>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</si>
  <si>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</si>
  <si>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</si>
  <si>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</si>
  <si>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</si>
  <si>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</si>
  <si>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</si>
  <si>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</si>
  <si>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</si>
  <si>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</si>
  <si>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</si>
  <si>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</si>
  <si>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</si>
  <si>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</si>
  <si>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</si>
  <si>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</si>
  <si>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</si>
  <si>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</si>
  <si>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</si>
  <si>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</si>
  <si>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</si>
  <si>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</si>
  <si>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</si>
  <si>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</si>
  <si>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</si>
  <si>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</si>
  <si>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</si>
  <si>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</si>
  <si>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</si>
  <si>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</si>
  <si>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</si>
  <si>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</si>
  <si>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</si>
  <si>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</si>
  <si>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</si>
  <si>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</si>
  <si>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</si>
  <si>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</si>
  <si>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</si>
  <si>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</si>
  <si>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</si>
  <si>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</si>
  <si>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</si>
  <si>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</si>
  <si>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</si>
  <si>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</si>
  <si>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</si>
  <si>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</si>
  <si>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</si>
  <si>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</si>
  <si>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</si>
  <si>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</si>
  <si>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</si>
  <si>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</si>
  <si>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</si>
  <si>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</si>
  <si>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</si>
  <si>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</si>
  <si>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</si>
  <si>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</si>
  <si>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</si>
  <si>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</si>
  <si>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</si>
  <si>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</si>
  <si>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</si>
  <si>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</si>
  <si>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</si>
  <si>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</si>
  <si>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</si>
  <si>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</si>
  <si>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</si>
  <si>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</si>
  <si>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</si>
  <si>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</si>
  <si>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</si>
  <si>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</si>
  <si>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</si>
  <si>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</si>
  <si>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</si>
  <si>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</si>
  <si>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</si>
  <si>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</si>
  <si>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</si>
  <si>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</si>
  <si>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</si>
  <si>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</si>
  <si>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</si>
  <si>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</si>
  <si>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</si>
  <si>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</si>
  <si>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</si>
  <si>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</si>
  <si>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</si>
  <si>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</si>
  <si>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</si>
  <si>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</si>
  <si>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</si>
  <si>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</si>
  <si>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</si>
  <si>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</si>
  <si>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</si>
  <si>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</si>
  <si>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</si>
  <si>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</si>
  <si>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</si>
  <si>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</si>
  <si>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</si>
  <si>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</si>
  <si>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</si>
  <si>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</si>
  <si>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</si>
  <si>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</si>
  <si>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</si>
  <si>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</si>
  <si>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</si>
  <si>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</si>
  <si>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</si>
  <si>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</si>
  <si>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</si>
  <si>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</si>
  <si>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</si>
  <si>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</si>
  <si>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</si>
  <si>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</si>
  <si>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</si>
  <si>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</si>
  <si>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</si>
  <si>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</si>
  <si>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</si>
  <si>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</si>
  <si>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</si>
  <si>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</si>
  <si>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</si>
  <si>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</si>
  <si>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</si>
  <si>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</si>
  <si>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</si>
  <si>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</si>
  <si>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</si>
  <si>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</si>
  <si>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</si>
  <si>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</si>
  <si>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</si>
  <si>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</si>
  <si>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</si>
  <si>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</si>
  <si>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</si>
  <si>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</si>
  <si>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</si>
  <si>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</si>
  <si>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G.4.1.1</t>
  </si>
  <si>
    <t>G.4.1.2</t>
  </si>
  <si>
    <t>G.4.1.3</t>
  </si>
  <si>
    <t>G.4.1.4</t>
  </si>
  <si>
    <t>G.4.1.5</t>
  </si>
  <si>
    <t>G.4.1.6</t>
  </si>
  <si>
    <t>G.4.1.7</t>
  </si>
  <si>
    <t>G.4.1.8</t>
  </si>
  <si>
    <t>G.4.1.9</t>
  </si>
  <si>
    <t>G.4.1.10</t>
  </si>
  <si>
    <t>G.4.1.11</t>
  </si>
  <si>
    <t>G.4.1.12</t>
  </si>
  <si>
    <t>G.4.1.13</t>
  </si>
  <si>
    <t>OG.4.1.1</t>
  </si>
  <si>
    <t>OG.4.1.2</t>
  </si>
  <si>
    <t>OG.4.1.3</t>
  </si>
  <si>
    <t>G.5.1.1</t>
  </si>
  <si>
    <t>OG.5.1.4</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</si>
  <si>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</si>
  <si>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</si>
  <si>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</si>
  <si>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</si>
  <si>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</si>
  <si>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</si>
  <si>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</si>
  <si>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</si>
  <si>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</si>
  <si>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</si>
  <si>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</si>
  <si>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</si>
  <si>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</si>
  <si>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</si>
  <si>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</si>
  <si>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</si>
  <si>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</si>
  <si>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</si>
  <si>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</si>
  <si>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</si>
  <si>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</si>
  <si>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</si>
  <si>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</si>
  <si>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</si>
  <si>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</si>
  <si>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</si>
  <si>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</si>
  <si>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</si>
  <si>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</si>
  <si>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</si>
  <si>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</si>
  <si>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</si>
  <si>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</si>
  <si>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</si>
  <si>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</si>
  <si>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</si>
  <si>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</si>
  <si>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</si>
  <si>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</si>
  <si>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</si>
  <si>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</si>
  <si>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</si>
  <si>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</si>
  <si>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</si>
  <si>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</si>
  <si>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</si>
  <si>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</si>
  <si>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</si>
  <si>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</si>
  <si>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</si>
  <si>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</si>
  <si>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</si>
  <si>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</si>
  <si>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</si>
  <si>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</si>
  <si>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</si>
  <si>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</si>
  <si>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</si>
  <si>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</si>
  <si>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</si>
  <si>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</si>
  <si>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</si>
  <si>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</si>
  <si>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</si>
  <si>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</si>
  <si>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</si>
  <si>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</si>
  <si>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</si>
  <si>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</si>
  <si>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</si>
  <si>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</si>
  <si>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</si>
  <si>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</si>
  <si>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</si>
  <si>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</si>
  <si>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</si>
  <si>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</si>
  <si>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</si>
  <si>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</si>
  <si>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</si>
  <si>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</si>
  <si>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</si>
  <si>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</si>
  <si>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</si>
  <si>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</si>
  <si>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</si>
  <si>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</si>
  <si>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</si>
  <si>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</si>
  <si>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</si>
  <si>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</si>
  <si>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</si>
  <si>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</si>
  <si>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</si>
  <si>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</si>
  <si>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</si>
  <si>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</si>
  <si>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</si>
  <si>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</si>
  <si>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</si>
  <si>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</si>
  <si>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</si>
  <si>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</si>
  <si>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</si>
  <si>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</si>
  <si>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</si>
  <si>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</si>
  <si>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</si>
  <si>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</si>
  <si>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</si>
  <si>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</si>
  <si>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</si>
  <si>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</si>
  <si>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</si>
  <si>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</si>
  <si>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</si>
  <si>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</si>
  <si>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</si>
  <si>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</si>
  <si>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</si>
  <si>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</si>
  <si>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</si>
  <si>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</si>
  <si>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</si>
  <si>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</si>
  <si>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</si>
  <si>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</si>
  <si>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</si>
  <si>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</si>
  <si>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</si>
  <si>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</si>
  <si>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</si>
  <si>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</si>
  <si>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</si>
  <si>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</si>
  <si>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</si>
  <si>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</si>
  <si>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</si>
  <si>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</si>
  <si>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</si>
  <si>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</si>
  <si>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</si>
  <si>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</si>
  <si>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</si>
  <si>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</si>
  <si>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</si>
  <si>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</si>
  <si>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</si>
  <si>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</si>
  <si>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</si>
  <si>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</si>
  <si>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</si>
  <si>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</si>
  <si>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</si>
  <si>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</si>
  <si>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</si>
  <si>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</si>
  <si>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</si>
  <si>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</si>
  <si>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</si>
  <si>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</si>
  <si>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</si>
  <si>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</si>
  <si>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</si>
  <si>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</si>
  <si>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</si>
  <si>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</si>
  <si>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</si>
  <si>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</si>
  <si>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</si>
  <si>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</si>
  <si>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</si>
  <si>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</si>
  <si>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</si>
  <si>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</si>
  <si>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</si>
  <si>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</si>
  <si>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</si>
  <si>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</si>
  <si>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</si>
  <si>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</si>
  <si>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</si>
  <si>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</si>
  <si>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</si>
  <si>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</si>
  <si>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</si>
  <si>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</si>
  <si>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</si>
  <si>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</si>
  <si>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</si>
  <si>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</si>
  <si>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</si>
  <si>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</si>
  <si>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</si>
  <si>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</si>
  <si>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</si>
  <si>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</si>
  <si>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</si>
  <si>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</si>
  <si>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</si>
  <si>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</si>
  <si>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</si>
  <si>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</si>
  <si>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</si>
  <si>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</si>
  <si>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</si>
  <si>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</si>
  <si>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</si>
  <si>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</si>
  <si>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</si>
  <si>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</si>
  <si>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</si>
  <si>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</si>
  <si>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</si>
  <si>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</si>
  <si>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</si>
  <si>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</si>
  <si>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</si>
  <si>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</si>
  <si>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</si>
  <si>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</si>
  <si>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</si>
  <si>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</si>
  <si>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</si>
  <si>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</si>
  <si>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</si>
  <si>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</si>
  <si>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</si>
  <si>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</si>
  <si>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</si>
  <si>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</si>
  <si>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</si>
  <si>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</si>
  <si>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</si>
  <si>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</si>
  <si>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</si>
  <si>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</si>
  <si>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</si>
  <si>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</si>
  <si>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</si>
  <si>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</si>
  <si>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</si>
  <si>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</si>
  <si>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</si>
  <si>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</si>
  <si>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</si>
  <si>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</si>
  <si>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</si>
  <si>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</si>
  <si>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</si>
  <si>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</si>
  <si>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</si>
  <si>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</si>
  <si>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</si>
  <si>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</si>
  <si>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</si>
  <si>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</si>
  <si>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</si>
  <si>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</si>
  <si>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</si>
  <si>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</si>
  <si>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</si>
  <si>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</si>
  <si>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</si>
  <si>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</si>
  <si>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</si>
  <si>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</si>
  <si>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</si>
  <si>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</si>
  <si>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</si>
  <si>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</si>
  <si>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</si>
  <si>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</si>
  <si>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</si>
  <si>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</si>
  <si>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</si>
  <si>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</si>
  <si>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</si>
  <si>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</si>
  <si>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</si>
  <si>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</si>
  <si>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M.7A.14.1</t>
  </si>
  <si>
    <t>M.7A.14.2</t>
  </si>
  <si>
    <t>M.7A.14.3</t>
  </si>
  <si>
    <t>OM.7A.14.1</t>
  </si>
  <si>
    <t>OM.7A.14.2</t>
  </si>
  <si>
    <t>OM.7A.14.3</t>
  </si>
  <si>
    <t>OM.7A.14.4</t>
  </si>
  <si>
    <t>OM.7A.14.5</t>
  </si>
  <si>
    <t>OM.7A.14.6</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</si>
  <si>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</si>
  <si>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</si>
  <si>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</si>
  <si>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</si>
  <si>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</si>
  <si>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</si>
  <si>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</si>
  <si>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</si>
  <si>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</si>
  <si>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</si>
  <si>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</si>
  <si>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</si>
  <si>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</si>
  <si>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</si>
  <si>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</si>
  <si>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</si>
  <si>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</si>
  <si>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</si>
  <si>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</si>
  <si>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</si>
  <si>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</si>
  <si>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</si>
  <si>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</si>
  <si>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</si>
  <si>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</si>
  <si>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</si>
  <si>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</si>
  <si>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</si>
  <si>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</si>
  <si>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</si>
  <si>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</si>
  <si>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</si>
  <si>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</si>
  <si>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</si>
  <si>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</si>
  <si>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</si>
  <si>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</si>
  <si>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</si>
  <si>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</si>
  <si>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</si>
  <si>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</si>
  <si>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</si>
  <si>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</si>
  <si>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</si>
  <si>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</si>
  <si>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</si>
  <si>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</si>
  <si>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</si>
  <si>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</si>
  <si>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</si>
  <si>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</si>
  <si>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</si>
  <si>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</si>
  <si>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</si>
  <si>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</si>
  <si>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</si>
  <si>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</si>
  <si>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</si>
  <si>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</si>
  <si>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</si>
  <si>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</si>
  <si>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</si>
  <si>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</si>
  <si>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</si>
  <si>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</si>
  <si>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</si>
  <si>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</si>
  <si>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</si>
  <si>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</si>
  <si>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</si>
  <si>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</si>
  <si>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</si>
  <si>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</si>
  <si>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</si>
  <si>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</si>
  <si>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</si>
  <si>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</si>
  <si>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</si>
  <si>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</si>
  <si>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</si>
  <si>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</si>
  <si>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</si>
  <si>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</si>
  <si>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</si>
  <si>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</si>
  <si>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</si>
  <si>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</si>
  <si>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</si>
  <si>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</si>
  <si>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</si>
  <si>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</si>
  <si>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</si>
  <si>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</si>
  <si>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</si>
  <si>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</si>
  <si>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</si>
  <si>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</si>
  <si>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</si>
  <si>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</si>
  <si>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</si>
  <si>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</si>
  <si>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</si>
  <si>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</si>
  <si>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</si>
  <si>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</si>
  <si>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</si>
  <si>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</si>
  <si>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</si>
  <si>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</si>
  <si>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</si>
  <si>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</si>
  <si>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</si>
  <si>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</si>
  <si>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</si>
  <si>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</si>
  <si>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</si>
  <si>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</si>
  <si>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</si>
  <si>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</si>
  <si>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</si>
  <si>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</si>
  <si>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</si>
  <si>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</si>
  <si>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</si>
  <si>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</si>
  <si>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</si>
  <si>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</si>
  <si>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</si>
  <si>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</si>
  <si>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</si>
  <si>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</si>
  <si>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</si>
  <si>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</si>
  <si>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</si>
  <si>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</si>
  <si>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</si>
  <si>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</si>
  <si>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</si>
  <si>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</si>
  <si>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</si>
  <si>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</si>
  <si>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</si>
  <si>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</si>
  <si>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</si>
  <si>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</si>
  <si>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</si>
  <si>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</si>
  <si>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</si>
  <si>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</si>
  <si>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</si>
  <si>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</si>
  <si>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</si>
  <si>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</si>
  <si>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</si>
  <si>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</si>
  <si>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</si>
  <si>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</si>
  <si>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</si>
  <si>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</si>
  <si>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</si>
  <si>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</si>
  <si>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</si>
  <si>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</si>
  <si>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</si>
  <si>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</si>
  <si>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</si>
  <si>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</si>
  <si>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</si>
  <si>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</si>
  <si>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</si>
  <si>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</si>
  <si>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</si>
  <si>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</si>
  <si>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</si>
  <si>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</si>
  <si>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</si>
  <si>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</si>
  <si>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</si>
  <si>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</si>
  <si>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</si>
  <si>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</si>
  <si>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</si>
  <si>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</si>
  <si>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</si>
  <si>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</si>
  <si>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</si>
  <si>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</si>
  <si>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</si>
  <si>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</si>
  <si>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</si>
  <si>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</si>
  <si>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</si>
  <si>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</si>
  <si>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</si>
  <si>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</si>
  <si>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</si>
  <si>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</si>
  <si>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</si>
  <si>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</si>
  <si>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</si>
  <si>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</si>
  <si>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</si>
  <si>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</si>
  <si>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</si>
  <si>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</si>
  <si>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</si>
  <si>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</si>
  <si>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</si>
  <si>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</si>
  <si>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</si>
  <si>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</si>
  <si>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</si>
  <si>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</si>
  <si>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</si>
  <si>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</si>
  <si>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</si>
  <si>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</si>
  <si>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</si>
  <si>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</si>
  <si>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</si>
  <si>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</si>
  <si>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</si>
  <si>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</si>
  <si>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</si>
  <si>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</si>
  <si>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</si>
  <si>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</si>
  <si>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</si>
  <si>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</si>
  <si>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</si>
  <si>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</si>
  <si>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</si>
  <si>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</si>
  <si>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</si>
  <si>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</si>
  <si>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</si>
  <si>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</si>
  <si>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</si>
  <si>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</si>
  <si>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</si>
  <si>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</si>
  <si>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</si>
  <si>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</si>
  <si>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</si>
  <si>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</si>
  <si>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</si>
  <si>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</si>
  <si>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</si>
  <si>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</si>
  <si>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</si>
  <si>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</si>
  <si>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</si>
  <si>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</si>
  <si>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</si>
  <si>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</si>
  <si>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</si>
  <si>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</si>
  <si>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</si>
  <si>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</si>
  <si>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</si>
  <si>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</si>
  <si>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</si>
  <si>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</si>
  <si>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</si>
  <si>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</si>
  <si>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</si>
  <si>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</si>
  <si>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</si>
  <si>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</si>
  <si>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</si>
  <si>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</si>
  <si>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</si>
  <si>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</si>
  <si>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</si>
  <si>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</si>
  <si>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</si>
  <si>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</si>
  <si>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</si>
  <si>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</si>
  <si>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</si>
  <si>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</si>
  <si>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</si>
  <si>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</si>
  <si>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</si>
  <si>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</si>
  <si>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</si>
  <si>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</si>
  <si>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</si>
  <si>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</si>
  <si>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</si>
  <si>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</si>
  <si>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</si>
  <si>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</si>
  <si>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</si>
  <si>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</si>
  <si>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</si>
  <si>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</si>
  <si>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</si>
  <si>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</si>
  <si>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</si>
  <si>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</si>
  <si>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</si>
  <si>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</si>
  <si>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</si>
  <si>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</si>
  <si>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</si>
  <si>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</si>
  <si>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</si>
  <si>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</si>
  <si>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</si>
  <si>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</si>
  <si>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</si>
  <si>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</si>
  <si>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</si>
  <si>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</si>
  <si>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</si>
  <si>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</si>
  <si>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</si>
  <si>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</si>
  <si>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</si>
  <si>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</si>
  <si>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</si>
  <si>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</si>
  <si>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</si>
  <si>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</si>
  <si>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</si>
  <si>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</si>
  <si>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</si>
  <si>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</si>
  <si>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</si>
  <si>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</si>
  <si>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</si>
  <si>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</si>
  <si>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</si>
  <si>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</si>
  <si>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</si>
  <si>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</si>
  <si>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</si>
  <si>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</si>
  <si>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</si>
  <si>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</si>
  <si>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</si>
  <si>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</si>
  <si>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</si>
  <si>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</si>
  <si>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</si>
  <si>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</si>
  <si>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</si>
  <si>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</si>
  <si>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</si>
  <si>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</si>
  <si>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</si>
  <si>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</si>
  <si>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</si>
  <si>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</si>
  <si>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</si>
  <si>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</si>
  <si>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</si>
  <si>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</si>
  <si>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</si>
  <si>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</si>
  <si>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</si>
  <si>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</si>
  <si>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</si>
  <si>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</si>
  <si>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</si>
  <si>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</si>
  <si>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</si>
  <si>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</si>
  <si>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</si>
  <si>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</si>
  <si>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</si>
  <si>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</si>
  <si>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</si>
  <si>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</si>
  <si>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</si>
  <si>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</si>
  <si>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</si>
  <si>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</si>
  <si>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</si>
  <si>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</si>
  <si>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</si>
  <si>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</si>
  <si>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</si>
  <si>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</si>
  <si>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</si>
  <si>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</si>
  <si>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</si>
  <si>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</si>
  <si>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</si>
  <si>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</si>
  <si>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</si>
  <si>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</si>
  <si>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</si>
  <si>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</si>
  <si>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</si>
  <si>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</si>
  <si>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</si>
  <si>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</si>
  <si>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</si>
  <si>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</si>
  <si>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</si>
  <si>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1. Glossary - Standard Harmonised Items</t>
  </si>
  <si>
    <t>NPV assumptions (when stated)</t>
  </si>
  <si>
    <t>GBP</t>
  </si>
  <si>
    <t>East Anglia</t>
  </si>
  <si>
    <t>East Midlands</t>
  </si>
  <si>
    <t>London</t>
  </si>
  <si>
    <t>North</t>
  </si>
  <si>
    <t>North West</t>
  </si>
  <si>
    <t>South West</t>
  </si>
  <si>
    <t>Wales</t>
  </si>
  <si>
    <t>West Midlands</t>
  </si>
  <si>
    <t>Yorkshire and Humberside</t>
  </si>
  <si>
    <t>Coventry Building Society</t>
  </si>
  <si>
    <t>http://www.coventrybuildingsociety.co.uk/</t>
  </si>
  <si>
    <t>Northern Ireland</t>
  </si>
  <si>
    <t>Scotland</t>
  </si>
  <si>
    <t>Number of loans</t>
  </si>
  <si>
    <t>Y</t>
  </si>
  <si>
    <t>Name</t>
  </si>
  <si>
    <t>Explain how mortgage types are defined whether for residential housing, multi-family housing, commercial real estate, etc. Same for shipping where relevant</t>
  </si>
  <si>
    <t>External</t>
  </si>
  <si>
    <t>Both</t>
  </si>
  <si>
    <t>Contractual</t>
  </si>
  <si>
    <t>The LTV calculation is based on the most recent property valuation.</t>
  </si>
  <si>
    <t>Loan amount divided by the valuation amount.</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</si>
  <si>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</si>
  <si>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</si>
  <si>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</si>
  <si>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</si>
  <si>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</si>
  <si>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</si>
  <si>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</si>
  <si>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</si>
  <si>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</si>
  <si>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</si>
  <si>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</si>
  <si>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</si>
  <si>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</si>
  <si>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</si>
  <si>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</si>
  <si>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</si>
  <si>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</si>
  <si>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</si>
  <si>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</si>
  <si>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</si>
  <si>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</si>
  <si>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</si>
  <si>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</si>
  <si>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</si>
  <si>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</si>
  <si>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</si>
  <si>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</si>
  <si>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</si>
  <si>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</si>
  <si>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</si>
  <si>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</si>
  <si>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</si>
  <si>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</si>
  <si>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</si>
  <si>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</si>
  <si>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</si>
  <si>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</si>
  <si>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</si>
  <si>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</si>
  <si>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</si>
  <si>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</si>
  <si>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</si>
  <si>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</si>
  <si>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</si>
  <si>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</si>
  <si>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</si>
  <si>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</si>
  <si>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</si>
  <si>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</si>
  <si>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</si>
  <si>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</si>
  <si>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</si>
  <si>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</si>
  <si>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</si>
  <si>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</si>
  <si>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</si>
  <si>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</si>
  <si>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</si>
  <si>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</si>
  <si>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</si>
  <si>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</si>
  <si>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</si>
  <si>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</si>
  <si>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</si>
  <si>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</si>
  <si>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</si>
  <si>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</si>
  <si>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</si>
  <si>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</si>
  <si>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</si>
  <si>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</si>
  <si>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</si>
  <si>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</si>
  <si>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</si>
  <si>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</si>
  <si>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</si>
  <si>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</si>
  <si>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</si>
  <si>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</si>
  <si>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Total Assets</t>
  </si>
  <si>
    <t>E.3.1.1</t>
  </si>
  <si>
    <t>E.3.1.2</t>
  </si>
  <si>
    <t>OE.3.1.1</t>
  </si>
  <si>
    <t>OE.3.1.2</t>
  </si>
  <si>
    <t>OE.3.1.3</t>
  </si>
  <si>
    <t>OE.3.1.4</t>
  </si>
  <si>
    <t>2. Arrears</t>
  </si>
  <si>
    <t>% Total Loans</t>
  </si>
  <si>
    <t>E.3.2.1</t>
  </si>
  <si>
    <t>E.3.2.2</t>
  </si>
  <si>
    <t>30-&lt;60 days</t>
  </si>
  <si>
    <t>E.3.2.3</t>
  </si>
  <si>
    <t>60-&lt;90 days</t>
  </si>
  <si>
    <t>E.3.2.4</t>
  </si>
  <si>
    <t>90-&lt;180 days</t>
  </si>
  <si>
    <t>E.3.2.5</t>
  </si>
  <si>
    <t>&gt;= 180 days</t>
  </si>
  <si>
    <t>OE.3.2.1</t>
  </si>
  <si>
    <t>OE.3.2.2</t>
  </si>
  <si>
    <t>OE.3.2.3</t>
  </si>
  <si>
    <t>OE.3.2.4</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</si>
  <si>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</si>
  <si>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</si>
  <si>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Residual Life (mn)</t>
  </si>
  <si>
    <t>Maturity (mn)</t>
  </si>
  <si>
    <t>NOK</t>
  </si>
  <si>
    <t>Exposures to/guaranteed by Supranational, Sovereign, Agency (SSA)</t>
  </si>
  <si>
    <t>Buy-to-let/Non-owner occupied</t>
  </si>
  <si>
    <t>Agricultural</t>
  </si>
  <si>
    <t>M.7A.13.5</t>
  </si>
  <si>
    <t>1st lien / No prior ranks</t>
  </si>
  <si>
    <t>Worksheet E: Optional ECB-ECAIs data</t>
  </si>
  <si>
    <t>Total Cover Assets</t>
  </si>
  <si>
    <t xml:space="preserve">Contractual </t>
  </si>
  <si>
    <t xml:space="preserve">Expected Upon Prepayments </t>
  </si>
  <si>
    <t>% Total Expected Upon Prepayments</t>
  </si>
  <si>
    <t xml:space="preserve">Initial Maturity  </t>
  </si>
  <si>
    <t xml:space="preserve">Extended Maturity </t>
  </si>
  <si>
    <t xml:space="preserve">% Total Initial Maturity </t>
  </si>
  <si>
    <t>% Total Extended Maturity</t>
  </si>
  <si>
    <t>43 for Mortgage Assets</t>
  </si>
  <si>
    <t>48 for Public Sector Assets</t>
  </si>
  <si>
    <t>186 for Residential Mortgage Assets</t>
  </si>
  <si>
    <t>287 for Commercial Mortgage Assets</t>
  </si>
  <si>
    <t>18 for Public Sector Assets</t>
  </si>
  <si>
    <t>149 for Mortgage Assets</t>
  </si>
  <si>
    <t>129 for Public Sector Assets</t>
  </si>
  <si>
    <t>179 for Mortgage Assets</t>
  </si>
  <si>
    <t>166 for Public Sector Assets</t>
  </si>
  <si>
    <t>M.7.5.32</t>
  </si>
  <si>
    <t>M.7.5.33</t>
  </si>
  <si>
    <t>M.7.5.34</t>
  </si>
  <si>
    <t>M.7.5.35</t>
  </si>
  <si>
    <t>M.7.5.36</t>
  </si>
  <si>
    <t>M.7.5.37</t>
  </si>
  <si>
    <t>M.7.5.38</t>
  </si>
  <si>
    <t>M.7.5.39</t>
  </si>
  <si>
    <t>M.7.5.40</t>
  </si>
  <si>
    <t>M.7.5.41</t>
  </si>
  <si>
    <t>M.7.5.42</t>
  </si>
  <si>
    <t>M.7.5.43</t>
  </si>
  <si>
    <t>M.7.5.44</t>
  </si>
  <si>
    <t>M.7.5.45</t>
  </si>
  <si>
    <t>M.7.5.46</t>
  </si>
  <si>
    <t>M.7.5.47</t>
  </si>
  <si>
    <t>M.7.5.48</t>
  </si>
  <si>
    <t>M.7.5.49</t>
  </si>
  <si>
    <t>M.7.5.50</t>
  </si>
  <si>
    <t>AUD</t>
  </si>
  <si>
    <t>CAD</t>
  </si>
  <si>
    <t>CHF</t>
  </si>
  <si>
    <t>JPY</t>
  </si>
  <si>
    <t>PLN</t>
  </si>
  <si>
    <t>USD</t>
  </si>
  <si>
    <t/>
  </si>
  <si>
    <t>&gt;=10,000 and &lt;25,000</t>
  </si>
  <si>
    <t>South East</t>
  </si>
  <si>
    <t>1-&lt;30 days</t>
  </si>
  <si>
    <t>6. Cover Assets - Currency</t>
  </si>
  <si>
    <t>other</t>
  </si>
  <si>
    <t>G.3.14.1</t>
  </si>
  <si>
    <t>G.3.14.2</t>
  </si>
  <si>
    <t>G.3.14.3</t>
  </si>
  <si>
    <t>G.3.14.4</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</si>
  <si>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</si>
  <si>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</si>
  <si>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</si>
  <si>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</si>
  <si>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</si>
  <si>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</si>
  <si>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</si>
  <si>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</si>
  <si>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</si>
  <si>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</si>
  <si>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</si>
  <si>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</si>
  <si>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</si>
  <si>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</si>
  <si>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</si>
  <si>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</si>
  <si>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</si>
  <si>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</si>
  <si>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</si>
  <si>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</si>
  <si>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</si>
  <si>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</si>
  <si>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</si>
  <si>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</si>
  <si>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</si>
  <si>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</si>
  <si>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</si>
  <si>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</si>
  <si>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</si>
  <si>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</si>
  <si>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</si>
  <si>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</si>
  <si>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</si>
  <si>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</si>
  <si>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</si>
  <si>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</si>
  <si>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</si>
  <si>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</si>
  <si>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Subsidised housing</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</si>
  <si>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</si>
  <si>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</si>
  <si>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</si>
  <si>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</si>
  <si>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</si>
  <si>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</si>
  <si>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</si>
  <si>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</si>
  <si>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</si>
  <si>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</si>
  <si>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</si>
  <si>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</si>
  <si>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</si>
  <si>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</si>
  <si>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</si>
  <si>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</si>
  <si>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</si>
  <si>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</si>
  <si>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</si>
  <si>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</si>
  <si>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</si>
  <si>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</si>
  <si>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</si>
  <si>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</si>
  <si>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</si>
  <si>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</si>
  <si>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</si>
  <si>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</si>
  <si>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</si>
  <si>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</si>
  <si>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</si>
  <si>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</si>
  <si>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</si>
  <si>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</si>
  <si>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</si>
  <si>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</si>
  <si>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</si>
  <si>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</si>
  <si>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</si>
  <si>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</si>
  <si>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</si>
  <si>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</si>
  <si>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</si>
  <si>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</si>
  <si>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</si>
  <si>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</si>
  <si>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</si>
  <si>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</si>
  <si>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</si>
  <si>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</si>
  <si>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</si>
  <si>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</si>
  <si>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</si>
  <si>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</si>
  <si>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</si>
  <si>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</si>
  <si>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</si>
  <si>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</si>
  <si>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</si>
  <si>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</si>
  <si>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</si>
  <si>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</si>
  <si>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</si>
  <si>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</si>
  <si>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</si>
  <si>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</si>
  <si>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</si>
  <si>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</si>
  <si>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OM.7A.17.1</t>
  </si>
  <si>
    <t>18. Dwelling type - optional</t>
  </si>
  <si>
    <t>House, detached or semi-detached</t>
  </si>
  <si>
    <t>Flat or Apartment</t>
  </si>
  <si>
    <t>Bungalow</t>
  </si>
  <si>
    <t>Terraced House</t>
  </si>
  <si>
    <t>Multifamily House</t>
  </si>
  <si>
    <t>Land Only</t>
  </si>
  <si>
    <t>OM.7A.18.1</t>
  </si>
  <si>
    <t>19. New Residential Property - optional</t>
  </si>
  <si>
    <t>Existing property</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</si>
  <si>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</si>
  <si>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</si>
  <si>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</si>
  <si>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</si>
  <si>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</si>
  <si>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</si>
  <si>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</si>
  <si>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</si>
  <si>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</si>
  <si>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</si>
  <si>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</si>
  <si>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</si>
  <si>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</si>
  <si>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</si>
  <si>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</si>
  <si>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</si>
  <si>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</si>
  <si>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</si>
  <si>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</si>
  <si>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</si>
  <si>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</si>
  <si>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</si>
  <si>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</si>
  <si>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</si>
  <si>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</si>
  <si>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</si>
  <si>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</si>
  <si>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</si>
  <si>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</si>
  <si>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</si>
  <si>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</si>
  <si>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</si>
  <si>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</si>
  <si>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</si>
  <si>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</si>
  <si>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</si>
  <si>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</si>
  <si>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</si>
  <si>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</si>
  <si>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</si>
  <si>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</si>
  <si>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</si>
  <si>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</si>
  <si>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</si>
  <si>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</si>
  <si>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</si>
  <si>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</si>
  <si>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</si>
  <si>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</si>
  <si>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</si>
  <si>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</si>
  <si>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</si>
  <si>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</si>
  <si>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</si>
  <si>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</si>
  <si>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</si>
  <si>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</si>
  <si>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</si>
  <si>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</si>
  <si>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</si>
  <si>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</si>
  <si>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</si>
  <si>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</si>
  <si>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</si>
  <si>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</si>
  <si>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</si>
  <si>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</si>
  <si>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</si>
  <si>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</si>
  <si>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</si>
  <si>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</si>
  <si>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</si>
  <si>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</si>
  <si>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</si>
  <si>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</si>
  <si>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</si>
  <si>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</si>
  <si>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</si>
  <si>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</si>
  <si>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</si>
  <si>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</si>
  <si>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</si>
  <si>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</si>
  <si>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</si>
  <si>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</si>
  <si>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</si>
  <si>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</si>
  <si>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</si>
  <si>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</si>
  <si>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</si>
  <si>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</si>
  <si>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</si>
  <si>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</si>
  <si>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</si>
  <si>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</si>
  <si>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</si>
  <si>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</si>
  <si>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</si>
  <si>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</si>
  <si>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</si>
  <si>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</si>
  <si>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</si>
  <si>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</si>
  <si>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</si>
  <si>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</si>
  <si>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</si>
  <si>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</si>
  <si>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21. Loan Size Information</t>
  </si>
  <si>
    <t xml:space="preserve">22. Loan to Value (LTV) Information - UNINDEXED </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</si>
  <si>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</si>
  <si>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</si>
  <si>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</si>
  <si>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</si>
  <si>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</si>
  <si>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</si>
  <si>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</si>
  <si>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</si>
  <si>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</si>
  <si>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</si>
  <si>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</si>
  <si>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</si>
  <si>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</si>
  <si>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</si>
  <si>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</si>
  <si>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</si>
  <si>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</si>
  <si>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</si>
  <si>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</si>
  <si>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</si>
  <si>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</si>
  <si>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</si>
  <si>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</si>
  <si>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</si>
  <si>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</si>
  <si>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</si>
  <si>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</si>
  <si>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</si>
  <si>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</si>
  <si>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</si>
  <si>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</si>
  <si>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</si>
  <si>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</si>
  <si>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</si>
  <si>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</si>
  <si>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</si>
  <si>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</si>
  <si>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</si>
  <si>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</si>
  <si>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</si>
  <si>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</si>
  <si>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</si>
  <si>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</si>
  <si>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</si>
  <si>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</si>
  <si>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</si>
  <si>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</si>
  <si>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</si>
  <si>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</si>
  <si>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</si>
  <si>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</si>
  <si>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</si>
  <si>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</si>
  <si>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</si>
  <si>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</si>
  <si>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</si>
  <si>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</si>
  <si>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</si>
  <si>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</si>
  <si>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</si>
  <si>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</si>
  <si>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</si>
  <si>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</si>
  <si>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</si>
  <si>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</si>
  <si>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</si>
  <si>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</si>
  <si>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</si>
  <si>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</si>
  <si>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</si>
  <si>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</si>
  <si>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</si>
  <si>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</si>
  <si>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</si>
  <si>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</si>
  <si>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</si>
  <si>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</si>
  <si>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</si>
  <si>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</si>
  <si>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</si>
  <si>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</si>
  <si>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</si>
  <si>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</si>
  <si>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</si>
  <si>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</si>
  <si>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</si>
  <si>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</si>
  <si>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</si>
  <si>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</si>
  <si>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</si>
  <si>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</si>
  <si>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</si>
  <si>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</si>
  <si>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</si>
  <si>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</si>
  <si>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</si>
  <si>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</si>
  <si>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</si>
  <si>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</si>
  <si>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</si>
  <si>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1946 - 1960</t>
  </si>
  <si>
    <t>M.7B.27.4</t>
  </si>
  <si>
    <t>M.7B.27.5</t>
  </si>
  <si>
    <t>M.7B.27.6</t>
  </si>
  <si>
    <t>M.7B.27.7</t>
  </si>
  <si>
    <t>M.7B.27.8</t>
  </si>
  <si>
    <t>M.7B.27.9</t>
  </si>
  <si>
    <t>M.7B.27.10</t>
  </si>
  <si>
    <t>M.7B.27.11</t>
  </si>
  <si>
    <t>OM.7B.27.1</t>
  </si>
  <si>
    <t>28. New Commercial Property - optional</t>
  </si>
  <si>
    <t>M.7B.28.1</t>
  </si>
  <si>
    <t>M.7B.28.2</t>
  </si>
  <si>
    <t>Existing Property</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</si>
  <si>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</si>
  <si>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</si>
  <si>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</si>
  <si>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</si>
  <si>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</si>
  <si>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</si>
  <si>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</si>
  <si>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</si>
  <si>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</si>
  <si>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</si>
  <si>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</si>
  <si>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</si>
  <si>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</si>
  <si>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</si>
  <si>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</si>
  <si>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</si>
  <si>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</si>
  <si>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</si>
  <si>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</si>
  <si>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</si>
  <si>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</si>
  <si>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</si>
  <si>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16. Average energy use intensity (kWh/m2 per year) - optional</t>
  </si>
  <si>
    <t>OHG.1.6</t>
  </si>
  <si>
    <t>OHG.1.7</t>
  </si>
  <si>
    <t>2. Glossary - ESG items (optional)</t>
  </si>
  <si>
    <t>Definition</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</si>
  <si>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</si>
  <si>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</si>
  <si>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</si>
  <si>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</si>
  <si>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</si>
  <si>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</si>
  <si>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</si>
  <si>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</si>
  <si>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</si>
  <si>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</si>
  <si>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</si>
  <si>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</si>
  <si>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</si>
  <si>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</si>
  <si>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</si>
  <si>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where applicable - paying agent</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</si>
  <si>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</si>
  <si>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</si>
  <si>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</si>
  <si>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</si>
  <si>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</si>
  <si>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</si>
  <si>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</si>
  <si>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</si>
  <si>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</si>
  <si>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</si>
  <si>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</si>
  <si>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</si>
  <si>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</si>
  <si>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</si>
  <si>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</si>
  <si>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</si>
  <si>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</si>
  <si>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</si>
  <si>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</si>
  <si>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</si>
  <si>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</si>
  <si>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</si>
  <si>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</si>
  <si>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</si>
  <si>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</si>
  <si>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</si>
  <si>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</si>
  <si>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</si>
  <si>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</si>
  <si>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</si>
  <si>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</si>
  <si>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</si>
  <si>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</si>
  <si>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</si>
  <si>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</si>
  <si>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</si>
  <si>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</si>
  <si>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</si>
  <si>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</si>
  <si>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</si>
  <si>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</si>
  <si>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</si>
  <si>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</si>
  <si>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</si>
  <si>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</si>
  <si>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</si>
  <si>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</si>
  <si>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</si>
  <si>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</si>
  <si>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</si>
  <si>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</si>
  <si>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</si>
  <si>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</si>
  <si>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</si>
  <si>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</si>
  <si>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</si>
  <si>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</si>
  <si>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</si>
  <si>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</si>
  <si>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</si>
  <si>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</si>
  <si>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</si>
  <si>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</si>
  <si>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</si>
  <si>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</si>
  <si>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</si>
  <si>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</si>
  <si>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</si>
  <si>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</si>
  <si>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</si>
  <si>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</si>
  <si>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</si>
  <si>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</si>
  <si>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</si>
  <si>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</si>
  <si>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</si>
  <si>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Czechia</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</si>
  <si>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</si>
  <si>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</si>
  <si>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</si>
  <si>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</si>
  <si>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</si>
  <si>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</si>
  <si>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</si>
  <si>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</si>
  <si>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</si>
  <si>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</si>
  <si>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</si>
  <si>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</si>
  <si>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</si>
  <si>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</si>
  <si>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</si>
  <si>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</si>
  <si>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</si>
  <si>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</si>
  <si>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</si>
  <si>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</si>
  <si>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</si>
  <si>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</si>
  <si>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</si>
  <si>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</si>
  <si>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</si>
  <si>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</si>
  <si>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</si>
  <si>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</si>
  <si>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</si>
  <si>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</si>
  <si>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</si>
  <si>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</si>
  <si>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</si>
  <si>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</si>
  <si>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</si>
  <si>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</si>
  <si>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</si>
  <si>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</si>
  <si>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</si>
  <si>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</si>
  <si>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</si>
  <si>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</si>
  <si>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</si>
  <si>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</si>
  <si>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</si>
  <si>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</si>
  <si>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</si>
  <si>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</si>
  <si>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</si>
  <si>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</si>
  <si>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</si>
  <si>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</si>
  <si>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</si>
  <si>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</si>
  <si>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</si>
  <si>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</si>
  <si>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</si>
  <si>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</si>
  <si>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</si>
  <si>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</si>
  <si>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</si>
  <si>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</si>
  <si>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</si>
  <si>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</si>
  <si>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</si>
  <si>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</si>
  <si>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</si>
  <si>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</si>
  <si>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</si>
  <si>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</si>
  <si>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</si>
  <si>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</si>
  <si>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</si>
  <si>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</si>
  <si>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</si>
  <si>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</si>
  <si>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</si>
  <si>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</si>
  <si>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</si>
  <si>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</si>
  <si>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</si>
  <si>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</si>
  <si>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</si>
  <si>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</si>
  <si>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</si>
  <si>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</si>
  <si>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</si>
  <si>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</si>
  <si>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</si>
  <si>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</si>
  <si>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</si>
  <si>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</si>
  <si>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</si>
  <si>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</si>
  <si>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</si>
  <si>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</si>
  <si>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</si>
  <si>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</si>
  <si>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</si>
  <si>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</si>
  <si>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</si>
  <si>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</si>
  <si>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</si>
  <si>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</si>
  <si>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</si>
  <si>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</si>
  <si>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</si>
  <si>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</si>
  <si>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</si>
  <si>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</si>
  <si>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</si>
  <si>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</si>
  <si>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</si>
  <si>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</si>
  <si>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</si>
  <si>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</si>
  <si>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</si>
  <si>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</si>
  <si>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</si>
  <si>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</si>
  <si>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</si>
  <si>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</si>
  <si>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</si>
  <si>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</si>
  <si>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</si>
  <si>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</si>
  <si>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</si>
  <si>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</si>
  <si>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</si>
  <si>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</si>
  <si>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</si>
  <si>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</si>
  <si>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</si>
  <si>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</si>
  <si>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</si>
  <si>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</si>
  <si>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</si>
  <si>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</si>
  <si>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</si>
  <si>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</si>
  <si>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</si>
  <si>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</si>
  <si>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</si>
  <si>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</si>
  <si>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</si>
  <si>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</si>
  <si>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</si>
  <si>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</si>
  <si>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</si>
  <si>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</si>
  <si>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</si>
  <si>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</si>
  <si>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</si>
  <si>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</si>
  <si>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</si>
  <si>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</si>
  <si>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</si>
  <si>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</si>
  <si>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</si>
  <si>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</si>
  <si>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</si>
  <si>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</si>
  <si>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</si>
  <si>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</si>
  <si>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</si>
  <si>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</si>
  <si>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</si>
  <si>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</si>
  <si>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</si>
  <si>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</si>
  <si>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</si>
  <si>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</si>
  <si>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</si>
  <si>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</si>
  <si>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</si>
  <si>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</si>
  <si>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</si>
  <si>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</si>
  <si>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</si>
  <si>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</si>
  <si>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</si>
  <si>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</si>
  <si>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</si>
  <si>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</si>
  <si>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</si>
  <si>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</si>
  <si>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</si>
  <si>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</si>
  <si>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</si>
  <si>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</si>
  <si>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</si>
  <si>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</si>
  <si>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</si>
  <si>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</si>
  <si>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</si>
  <si>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</si>
  <si>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</si>
  <si>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</si>
  <si>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</si>
  <si>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</si>
  <si>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</si>
  <si>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</si>
  <si>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</si>
  <si>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</si>
  <si>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</si>
  <si>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</si>
  <si>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</si>
  <si>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</si>
  <si>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</si>
  <si>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</si>
  <si>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</si>
  <si>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</si>
  <si>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</si>
  <si>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</si>
  <si>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</si>
  <si>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</si>
  <si>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</si>
  <si>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</si>
  <si>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</si>
  <si>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</si>
  <si>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</si>
  <si>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</si>
  <si>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</si>
  <si>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</si>
  <si>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</si>
  <si>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</si>
  <si>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</si>
  <si>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</si>
  <si>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</si>
  <si>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</si>
  <si>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</si>
  <si>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</si>
  <si>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</si>
  <si>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</si>
  <si>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</si>
  <si>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</si>
  <si>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</si>
  <si>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</si>
  <si>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</si>
  <si>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</si>
  <si>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</si>
  <si>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</si>
  <si>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</si>
  <si>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</si>
  <si>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</si>
  <si>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</si>
  <si>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</si>
  <si>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</si>
  <si>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</si>
  <si>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</si>
  <si>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</si>
  <si>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</si>
  <si>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</si>
  <si>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</si>
  <si>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</si>
  <si>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</si>
  <si>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</si>
  <si>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</si>
  <si>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</si>
  <si>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</si>
  <si>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</si>
  <si>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</si>
  <si>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</si>
  <si>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</si>
  <si>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</si>
  <si>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</si>
  <si>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</si>
  <si>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</si>
  <si>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</si>
  <si>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</si>
  <si>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</si>
  <si>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</si>
  <si>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</si>
  <si>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</si>
  <si>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</si>
  <si>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</si>
  <si>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</si>
  <si>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</si>
  <si>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</si>
  <si>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</si>
  <si>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</si>
  <si>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</si>
  <si>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</si>
  <si>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</si>
  <si>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</si>
  <si>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</si>
  <si>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</si>
  <si>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</si>
  <si>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</si>
  <si>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</si>
  <si>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</si>
  <si>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</si>
  <si>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</si>
  <si>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</si>
  <si>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</si>
  <si>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</si>
  <si>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</si>
  <si>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</si>
  <si>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</si>
  <si>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</si>
  <si>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</si>
  <si>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</si>
  <si>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</si>
  <si>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</si>
  <si>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</si>
  <si>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</si>
  <si>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</si>
  <si>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</si>
  <si>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</si>
  <si>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</si>
  <si>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</si>
  <si>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</si>
  <si>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</si>
  <si>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</si>
  <si>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</si>
  <si>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</si>
  <si>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</si>
  <si>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</si>
  <si>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</si>
  <si>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</si>
  <si>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</si>
  <si>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</si>
  <si>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</si>
  <si>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</si>
  <si>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</si>
  <si>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</si>
  <si>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</si>
  <si>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</si>
  <si>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</si>
  <si>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</si>
  <si>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</si>
  <si>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</si>
  <si>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</si>
  <si>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</si>
  <si>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</si>
  <si>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</si>
  <si>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</si>
  <si>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</si>
  <si>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</si>
  <si>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</si>
  <si>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</si>
  <si>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</si>
  <si>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</si>
  <si>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</si>
  <si>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</si>
  <si>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</si>
  <si>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</si>
  <si>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</si>
  <si>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</si>
  <si>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</si>
  <si>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</si>
  <si>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</si>
  <si>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</si>
  <si>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</si>
  <si>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</si>
  <si>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</si>
  <si>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</si>
  <si>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</si>
  <si>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</si>
  <si>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</si>
  <si>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</si>
  <si>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</si>
  <si>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</si>
  <si>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</si>
  <si>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</si>
  <si>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</si>
  <si>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</si>
  <si>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</si>
  <si>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</si>
  <si>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</si>
  <si>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</si>
  <si>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</si>
  <si>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</si>
  <si>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</si>
  <si>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</si>
  <si>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</si>
  <si>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</si>
  <si>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</si>
  <si>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</si>
  <si>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</si>
  <si>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</si>
  <si>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</si>
  <si>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</si>
  <si>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</si>
  <si>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</si>
  <si>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</si>
  <si>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</si>
  <si>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</si>
  <si>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</si>
  <si>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</si>
  <si>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</si>
  <si>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</si>
  <si>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</si>
  <si>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</si>
  <si>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</si>
  <si>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</si>
  <si>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</si>
  <si>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</si>
  <si>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</si>
  <si>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</si>
  <si>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</si>
  <si>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</si>
  <si>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</si>
  <si>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</si>
  <si>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</si>
  <si>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</si>
  <si>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</si>
  <si>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</si>
  <si>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</si>
  <si>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</si>
  <si>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</si>
  <si>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</si>
  <si>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</si>
  <si>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</si>
  <si>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</si>
  <si>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</si>
  <si>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 xml:space="preserve">Hospital </t>
  </si>
  <si>
    <t>SM.2B.24.9</t>
  </si>
  <si>
    <t xml:space="preserve">School </t>
  </si>
  <si>
    <t>SM.2B.24.10</t>
  </si>
  <si>
    <t>other RE with a social relevant purpose</t>
  </si>
  <si>
    <t>SM.2B.24.11</t>
  </si>
  <si>
    <t>SM.2B.24.12</t>
  </si>
  <si>
    <t>SM.2B.24.13</t>
  </si>
  <si>
    <t>OSM.2B.24.1</t>
  </si>
  <si>
    <t>o/w Cultural purposes</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</si>
  <si>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</si>
  <si>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</si>
  <si>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</si>
  <si>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</si>
  <si>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</si>
  <si>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</si>
  <si>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</si>
  <si>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</si>
  <si>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</si>
  <si>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</si>
  <si>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</si>
  <si>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</si>
  <si>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</si>
  <si>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</si>
  <si>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</si>
  <si>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</si>
  <si>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</si>
  <si>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</si>
  <si>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</si>
  <si>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</si>
  <si>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</si>
  <si>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</si>
  <si>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</si>
  <si>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</si>
  <si>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</si>
  <si>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</si>
  <si>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</si>
  <si>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</si>
  <si>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</si>
  <si>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</si>
  <si>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</si>
  <si>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</si>
  <si>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</si>
  <si>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</si>
  <si>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</si>
  <si>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</si>
  <si>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</si>
  <si>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</si>
  <si>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</si>
  <si>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</si>
  <si>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</si>
  <si>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</si>
  <si>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</si>
  <si>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</si>
  <si>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</si>
  <si>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</si>
  <si>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</si>
  <si>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</si>
  <si>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</si>
  <si>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</si>
  <si>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</si>
  <si>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</si>
  <si>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</si>
  <si>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</si>
  <si>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</si>
  <si>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</si>
  <si>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</si>
  <si>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</si>
  <si>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</si>
  <si>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</si>
  <si>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</si>
  <si>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</si>
  <si>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</si>
  <si>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</si>
  <si>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</si>
  <si>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</si>
  <si>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</si>
  <si>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</si>
  <si>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</si>
  <si>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</si>
  <si>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</si>
  <si>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</si>
  <si>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</si>
  <si>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</si>
  <si>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</si>
  <si>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</si>
  <si>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</si>
  <si>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</si>
  <si>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</si>
  <si>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</si>
  <si>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</si>
  <si>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</si>
  <si>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</si>
  <si>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</si>
  <si>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</si>
  <si>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</si>
  <si>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</si>
  <si>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</si>
  <si>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</si>
  <si>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</si>
  <si>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</si>
  <si>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</si>
  <si>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</si>
  <si>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</si>
  <si>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HG.3.2</t>
  </si>
  <si>
    <t>HG.3.3</t>
  </si>
  <si>
    <t>HG.4.1</t>
  </si>
  <si>
    <t>OHG.4.1</t>
  </si>
  <si>
    <t>OHG.4.2</t>
  </si>
  <si>
    <t>OHG.4.3</t>
  </si>
  <si>
    <t>OHG.4.4</t>
  </si>
  <si>
    <t>OHG.4.5</t>
  </si>
  <si>
    <t>Statutory</t>
  </si>
  <si>
    <t>Voluntary</t>
  </si>
  <si>
    <t>ISK</t>
  </si>
  <si>
    <t>G.3.6.17</t>
  </si>
  <si>
    <t>G.3.6.18</t>
  </si>
  <si>
    <t>G.3.6.19</t>
  </si>
  <si>
    <t>G.3.7.17</t>
  </si>
  <si>
    <t>G.3.7.18</t>
  </si>
  <si>
    <t>G.3.7.19</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</si>
  <si>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</si>
  <si>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</si>
  <si>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</si>
  <si>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</si>
  <si>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https://www.coveredbondlabel.com/issuer/39-coventry-building-society</t>
  </si>
  <si>
    <t xml:space="preserve">(c)        Geographical distribution: </t>
  </si>
  <si>
    <t>(c)        Type of cover assets:</t>
  </si>
  <si>
    <t xml:space="preserve">(c)        Loan size: </t>
  </si>
  <si>
    <t xml:space="preserve">(c)       Valuation Method: </t>
  </si>
  <si>
    <t>link to Glossary HG.1.15</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</si>
  <si>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</si>
  <si>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</si>
  <si>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</si>
  <si>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</si>
  <si>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</si>
  <si>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</si>
  <si>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215 LTV Residential Mortgage</t>
  </si>
  <si>
    <t>441 LTV Commercial Mortgage</t>
  </si>
  <si>
    <t>(d)        Market Risk:</t>
  </si>
  <si>
    <t>230 Derivatives and Swaps</t>
  </si>
  <si>
    <t>(d)        Hedging Strategy</t>
  </si>
  <si>
    <t>(e)        Maturity Structure - cover assets:</t>
  </si>
  <si>
    <t>(e)        Maturity Structure - covered bond:</t>
  </si>
  <si>
    <t>(e)        Overview maturity extension triggers:</t>
  </si>
  <si>
    <t>link to Glossary HG 1.7</t>
  </si>
  <si>
    <t>(f)        Levels of OC:</t>
  </si>
  <si>
    <t>G.4.1.14</t>
  </si>
  <si>
    <t>G.4.1.15</t>
  </si>
  <si>
    <t>G.4.1.16</t>
  </si>
  <si>
    <t>G.4.1.17</t>
  </si>
  <si>
    <t>G.4.1.18</t>
  </si>
  <si>
    <t>G.4.1.19</t>
  </si>
  <si>
    <t>G.4.1.20</t>
  </si>
  <si>
    <t>(g)        Percentage of loans in default:</t>
  </si>
  <si>
    <t>Exposure to credit institute credit quality step 1</t>
  </si>
  <si>
    <t>G.5.1.2</t>
  </si>
  <si>
    <t>Exposure to credit institute credit quality step 2</t>
  </si>
  <si>
    <t>G.5.1.3</t>
  </si>
  <si>
    <t>Exposure to credit institute credit quality step 3</t>
  </si>
  <si>
    <t>Defaulted Loans pursuant Art 178 CRR</t>
  </si>
  <si>
    <t>M.7.9.2</t>
  </si>
  <si>
    <t>2006 - 2010</t>
  </si>
  <si>
    <t>2011 - 2015</t>
  </si>
  <si>
    <t>2016 - 2020</t>
  </si>
  <si>
    <t>M.7A.17.12</t>
  </si>
  <si>
    <t>2021 and onwards</t>
  </si>
  <si>
    <t>M.7A.17.13</t>
  </si>
  <si>
    <t>M.7A.17.14</t>
  </si>
  <si>
    <t>OM.7A.17.2</t>
  </si>
  <si>
    <t>OM.7A.17.3</t>
  </si>
  <si>
    <t>OM.7A.17.4</t>
  </si>
  <si>
    <t>OM.7A.17.5</t>
  </si>
  <si>
    <t>OM.7A.17.6</t>
  </si>
  <si>
    <t>OM.7A.17.7</t>
  </si>
  <si>
    <t>OM.7A.17.8</t>
  </si>
  <si>
    <t>OM.7A.17.9</t>
  </si>
  <si>
    <t>OM.7A.17.10</t>
  </si>
  <si>
    <t>SM.2B.27.12</t>
  </si>
  <si>
    <t>SM.2B.27.13</t>
  </si>
  <si>
    <t>SM.2B.27.14</t>
  </si>
  <si>
    <t>OSM.2B.27.1</t>
  </si>
  <si>
    <t>OSM.2B.27.2</t>
  </si>
  <si>
    <t>OSM.2B.27.3</t>
  </si>
  <si>
    <t>OSM.2B.27.4</t>
  </si>
  <si>
    <t>OSM.2B.27.5</t>
  </si>
  <si>
    <t>OSM.2B.27.6</t>
  </si>
  <si>
    <t>OSM.2B.27.7</t>
  </si>
  <si>
    <t>OSM.2B.27.8</t>
  </si>
  <si>
    <t>OSM.2B.27.9</t>
  </si>
  <si>
    <t>OSM.2B.27.10</t>
  </si>
  <si>
    <t>Weighted Average</t>
  </si>
  <si>
    <t>Maturity Extention Triggers</t>
  </si>
  <si>
    <t>Valuation Method</t>
  </si>
  <si>
    <t>HG.1.14</t>
  </si>
  <si>
    <t>HG.1.15</t>
  </si>
  <si>
    <t>o/w Renewable Energy and Renewable Energy Transmission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</si>
  <si>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</si>
  <si>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</si>
  <si>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</si>
  <si>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</si>
  <si>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</si>
  <si>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</si>
  <si>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A Fixed rate is where the interest rate on the loan remains the same throughout an agreed period of the loan. A Floating rate is where the interest rate on the loan does not remain the same through the term of the loan (the rate may be derived from movements in a separate benchmark rate, for example Bank Base Rate or SONIA). 'Other' consists of Capped rate loans (a floating rate with an interest rate ceiling, or cap, beyond which rates cannot exceed) and Administered rate loans (a variable rate subject to change by the lender, in line with the terms of the loan).</t>
  </si>
  <si>
    <t>Contractual Residual Life is defined as the time until the maturity of the mortgage when making the agreed interest and principal payment, i.e. no prepayment is assumed. Expected Residual Life is not estimated.</t>
  </si>
  <si>
    <t>All mortgages are for residential housing loans</t>
  </si>
  <si>
    <t>Interest rate risk and currency risk are addressed with interest rate swaps and cross-currency swaps.</t>
  </si>
  <si>
    <t xml:space="preserve">The Society classes loans as non-performing where arrears are equivalent to three monthly payments </t>
  </si>
  <si>
    <t>There are no non-performing loans in the pool.</t>
  </si>
  <si>
    <t>4. Compliance Art 14 CBD Check table</t>
  </si>
  <si>
    <t xml:space="preserve">Indexation is applied quarterly on a regional basis to property valuations each January, April, July, October. Properties are subject to valuation at the time of the granting of the original advance and upon granting of any further advance. The valuation type applicable is dependent on the Society's underwriting policy at that time, with the policy reflective of the size, location and type of property and the LTV applicable to any advance. At advance, properties will be subject to valuation by AVM, Remote Valuation or Full Valuation depending on these characteristics. </t>
  </si>
  <si>
    <t>Unindexed LTV is calculated using the valuation at the time the mortgage was incepted, or the most recent valuation. Indexed LTV is calculated using the valuation at the time of the latest indexation (applied quarterly), or the most recent valuation.</t>
  </si>
  <si>
    <t>All bonds outstanding are of a soft bullet bond structure. Bonds can be extended to their extended final maturity date upon the issuer failing to repay principal on the scheduled maturity date. Maturity buckets reflect the scheduled final maturity date of the bonds, as per the final terms of each series. Details of the scheduled final maturity date and the extended final maturity date of each series of bonds in issue are included in Section D of this HTT.</t>
  </si>
  <si>
    <t>Basel Compliance, subject to national jurisdiction (Y/N)</t>
  </si>
  <si>
    <t>CBD Compliance</t>
  </si>
  <si>
    <t>F1. Harmonised Transparency Template - Sustainable Mortgage Data</t>
  </si>
  <si>
    <t>https://coveredbondlabel.com/issuer/39-coventry-building-society</t>
  </si>
  <si>
    <t>Labelled Cover Pool Name</t>
  </si>
  <si>
    <t>G.3.2.3</t>
  </si>
  <si>
    <t>Total OC (absolute value in mn)</t>
  </si>
  <si>
    <t>Who has provided Second Party Opinion</t>
  </si>
  <si>
    <t xml:space="preserve">Further details on proceeds strategy </t>
  </si>
  <si>
    <t>If yes. Further details are available in Tab F</t>
  </si>
  <si>
    <t>F1. Tab</t>
  </si>
  <si>
    <t>F2. Tab</t>
  </si>
  <si>
    <t>If yes, please provide frurther details</t>
  </si>
  <si>
    <t>147 for Public Sector Asset - type of debtor</t>
  </si>
  <si>
    <t>Property developers / Building under construction</t>
  </si>
  <si>
    <t>Ton CO2 (per year)</t>
  </si>
  <si>
    <t>Ton CO2 (LTV adjusted) (per year)</t>
  </si>
  <si>
    <t>kg CO2/m2 (per year)</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</si>
  <si>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</si>
  <si>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</si>
  <si>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</si>
  <si>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</si>
  <si>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</si>
  <si>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</si>
  <si>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</si>
  <si>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</si>
  <si>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</si>
  <si>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</si>
  <si>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</si>
  <si>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</si>
  <si>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</si>
  <si>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</si>
  <si>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</si>
  <si>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</si>
  <si>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</si>
  <si>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</si>
  <si>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</si>
  <si>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</si>
  <si>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</si>
  <si>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</si>
  <si>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</si>
  <si>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</si>
  <si>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</si>
  <si>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</si>
  <si>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</si>
  <si>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</si>
  <si>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</si>
  <si>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</si>
  <si>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</si>
  <si>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</si>
  <si>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</si>
  <si>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</si>
  <si>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</si>
  <si>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</si>
  <si>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</si>
  <si>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</si>
  <si>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</si>
  <si>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</si>
  <si>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</si>
  <si>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</si>
  <si>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Indication of proxy usage for ESG-related data (indicator, methodology, timing, share of proxy usage for single indicators etc.)</t>
  </si>
  <si>
    <t>Weighted Average Seasoning (years)</t>
  </si>
  <si>
    <t>Weighted Average Maturity (years)**</t>
  </si>
  <si>
    <t>2.A Residential Cover Pool</t>
  </si>
  <si>
    <t>2.B Sustainable Commercial Cover Pool</t>
  </si>
  <si>
    <t>Ton CO2 (per year) (LTV adjusted)</t>
  </si>
  <si>
    <t>F2. Harmonised Transparency Template - Sustainable Public Sector Assets</t>
  </si>
  <si>
    <t>[Please insert currency]</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</si>
  <si>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</si>
  <si>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</si>
  <si>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</si>
  <si>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</si>
  <si>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</si>
  <si>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</si>
  <si>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</si>
  <si>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</si>
  <si>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</si>
  <si>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</si>
  <si>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</si>
  <si>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</si>
  <si>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</si>
  <si>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</si>
  <si>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</si>
  <si>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</si>
  <si>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</si>
  <si>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</si>
  <si>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</si>
  <si>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</si>
  <si>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</si>
  <si>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</si>
  <si>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</si>
  <si>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</si>
  <si>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</si>
  <si>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</si>
  <si>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</si>
  <si>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</si>
  <si>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</si>
  <si>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</si>
  <si>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</si>
  <si>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</si>
  <si>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</si>
  <si>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</si>
  <si>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</si>
  <si>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</si>
  <si>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</si>
  <si>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</si>
  <si>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</si>
  <si>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</si>
  <si>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</si>
  <si>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</si>
  <si>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</si>
  <si>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</si>
  <si>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</si>
  <si>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</si>
  <si>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</si>
  <si>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</si>
  <si>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</si>
  <si>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</si>
  <si>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</si>
  <si>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</si>
  <si>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</si>
  <si>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</si>
  <si>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</si>
  <si>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</si>
  <si>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</si>
  <si>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</si>
  <si>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</si>
  <si>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</si>
  <si>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</si>
  <si>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</si>
  <si>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</si>
  <si>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</si>
  <si>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</si>
  <si>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</si>
  <si>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</si>
  <si>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</si>
  <si>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</si>
  <si>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</si>
  <si>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</si>
  <si>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</si>
  <si>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</si>
  <si>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</si>
  <si>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</si>
  <si>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</si>
  <si>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</si>
  <si>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</si>
  <si>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</si>
  <si>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</si>
  <si>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</si>
  <si>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</si>
  <si>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</si>
  <si>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</si>
  <si>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</si>
  <si>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</si>
  <si>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</si>
  <si>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</si>
  <si>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</si>
  <si>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</si>
  <si>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</si>
  <si>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</si>
  <si>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</si>
  <si>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</si>
  <si>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</si>
  <si>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</si>
  <si>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</si>
  <si>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</si>
  <si>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</si>
  <si>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</si>
  <si>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</si>
  <si>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</si>
  <si>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</si>
  <si>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</si>
  <si>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</si>
  <si>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</si>
  <si>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</si>
  <si>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</si>
  <si>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</si>
  <si>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</si>
  <si>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</si>
  <si>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</si>
  <si>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</si>
  <si>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</si>
  <si>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</si>
  <si>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</si>
  <si>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</si>
  <si>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</si>
  <si>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</si>
  <si>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</si>
  <si>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</si>
  <si>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</si>
  <si>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</si>
  <si>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</si>
  <si>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</si>
  <si>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</si>
  <si>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</si>
  <si>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</si>
  <si>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</si>
  <si>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</si>
  <si>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</si>
  <si>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</si>
  <si>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</si>
  <si>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</si>
  <si>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</si>
  <si>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</si>
  <si>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</si>
  <si>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</si>
  <si>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</si>
  <si>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</si>
  <si>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</si>
  <si>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</si>
  <si>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</si>
  <si>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</si>
  <si>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</si>
  <si>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</si>
  <si>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</si>
  <si>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</si>
  <si>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</si>
  <si>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</si>
  <si>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</si>
  <si>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</si>
  <si>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</si>
  <si>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</si>
  <si>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</si>
  <si>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</si>
  <si>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</si>
  <si>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</si>
  <si>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</si>
  <si>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</si>
  <si>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</si>
  <si>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</si>
  <si>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</si>
  <si>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</si>
  <si>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</si>
  <si>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</si>
  <si>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</si>
  <si>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</si>
  <si>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</si>
  <si>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</si>
  <si>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</si>
  <si>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</si>
  <si>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</si>
  <si>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</si>
  <si>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</si>
  <si>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</si>
  <si>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</si>
  <si>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</si>
  <si>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</si>
  <si>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</si>
  <si>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</si>
  <si>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</si>
  <si>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</si>
  <si>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</si>
  <si>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</si>
  <si>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</si>
  <si>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</si>
  <si>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</si>
  <si>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</si>
  <si>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</si>
  <si>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</si>
  <si>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</si>
  <si>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</si>
  <si>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</si>
  <si>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</si>
  <si>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</si>
  <si>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</si>
  <si>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</si>
  <si>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</si>
  <si>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</si>
  <si>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</si>
  <si>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</si>
  <si>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</si>
  <si>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</si>
  <si>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</si>
  <si>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</si>
  <si>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</si>
  <si>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</si>
  <si>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</si>
  <si>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</si>
  <si>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</si>
  <si>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</si>
  <si>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</si>
  <si>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</si>
  <si>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</si>
  <si>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</si>
  <si>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</si>
  <si>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</si>
  <si>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</si>
  <si>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00005-&gt;=60 and &lt;120</t>
  </si>
  <si>
    <t>&gt;=250,000 and &lt;300,000</t>
  </si>
  <si>
    <t>&gt;=75,000 and &lt;100,000</t>
  </si>
  <si>
    <t>00006-&gt;=120</t>
  </si>
  <si>
    <t>00004-&gt;=48 and &lt;60</t>
  </si>
  <si>
    <t>&gt;=25,000 and &lt;50,000</t>
  </si>
  <si>
    <t>00002-&gt;=24 and &lt;36</t>
  </si>
  <si>
    <t>&gt;=300,000 and &lt;350,000</t>
  </si>
  <si>
    <t>00003-&gt;=36 and &lt;48</t>
  </si>
  <si>
    <t>&gt;=450,000 and &lt;500,000</t>
  </si>
  <si>
    <t>&gt;=500,000 and &lt;600,000</t>
  </si>
  <si>
    <t>&gt;=800,000 and &lt;900,000</t>
  </si>
  <si>
    <t>&gt;=900,000 and &lt;1,000,000</t>
  </si>
  <si>
    <t>&lt;5,000</t>
  </si>
  <si>
    <t>&gt;=350,000 and &lt;400,000</t>
  </si>
  <si>
    <t>00001-&gt;=12 and &lt;24</t>
  </si>
  <si>
    <t>&gt;=50,000 and &lt;75,000</t>
  </si>
  <si>
    <t>&gt;=700,000 and &lt;800,000</t>
  </si>
  <si>
    <t>&gt;=1,000,000</t>
  </si>
  <si>
    <t>&gt;=150,000 and &lt;200,000</t>
  </si>
  <si>
    <t>&gt;=400,000 and &lt;450,000</t>
  </si>
  <si>
    <t>00000-&lt;12</t>
  </si>
  <si>
    <t>&gt;=5,000 and &lt;10,000</t>
  </si>
  <si>
    <t>&gt;=200,000 and &lt;250,000</t>
  </si>
  <si>
    <t>&gt;=600,000 and &lt;700,000</t>
  </si>
  <si>
    <t>&gt;=100,000 and &lt;150,000</t>
  </si>
  <si>
    <t>Stratifications</t>
  </si>
  <si>
    <t>Capital Markets Team</t>
  </si>
  <si>
    <t>CapitalMarkets@thecoventry.co.uk</t>
  </si>
  <si>
    <t>Cover Pool's FIGI Identifier (non-mandatory)</t>
  </si>
  <si>
    <t>G.1.1.5</t>
  </si>
  <si>
    <t>G.1.1.6</t>
  </si>
  <si>
    <t>NZD</t>
  </si>
  <si>
    <t>% Defaulted Loans pursuant Art 178 CRR</t>
  </si>
  <si>
    <t>% No. of Dwellings with no CO2 data</t>
  </si>
  <si>
    <t>Frequently Asked Questions (FAQ)</t>
  </si>
  <si>
    <t>Please delete this tab once you have completed this file</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</si>
  <si>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</si>
  <si>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</si>
  <si>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</si>
  <si>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</si>
  <si>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</si>
  <si>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</si>
  <si>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</si>
  <si>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</si>
  <si>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</si>
  <si>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</si>
  <si>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</si>
  <si>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</si>
  <si>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</si>
  <si>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</si>
  <si>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</si>
  <si>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</si>
  <si>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</si>
  <si>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</si>
  <si>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</si>
  <si>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</si>
  <si>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</si>
  <si>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</si>
  <si>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</si>
  <si>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</si>
  <si>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</si>
  <si>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</si>
  <si>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</si>
  <si>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</si>
  <si>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</si>
  <si>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</si>
  <si>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</si>
  <si>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</si>
  <si>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</si>
  <si>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</si>
  <si>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</si>
  <si>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</si>
  <si>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</si>
  <si>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</si>
  <si>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</si>
  <si>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</si>
  <si>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</si>
  <si>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</si>
  <si>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</si>
  <si>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</si>
  <si>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</si>
  <si>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</si>
  <si>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</si>
  <si>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M.7B.27.12</t>
  </si>
  <si>
    <t>M.7B.27.13</t>
  </si>
  <si>
    <t>M.7B.27.14</t>
  </si>
  <si>
    <t>OM.7B.27.2</t>
  </si>
  <si>
    <t>OM.7B.27.3</t>
  </si>
  <si>
    <t>OM.7B.27.4</t>
  </si>
  <si>
    <t>OM.7B.27.5</t>
  </si>
  <si>
    <t>OM.7B.27.6</t>
  </si>
  <si>
    <t>OM.7B.27.7</t>
  </si>
  <si>
    <t>OM.7B.27.8</t>
  </si>
  <si>
    <t>OM.7B.27.9</t>
  </si>
  <si>
    <t>OM.7B.27.10</t>
  </si>
  <si>
    <t>Paul Rathbone (Head of Capital Markets &amp; Investor Relations)</t>
  </si>
  <si>
    <t>+44 7834 445 565</t>
  </si>
  <si>
    <t>paul.rathbone@co-operativebank.co.uk</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</si>
  <si>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</si>
  <si>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</si>
  <si>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</si>
  <si>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</si>
  <si>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</si>
  <si>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</si>
  <si>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</si>
  <si>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</si>
  <si>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</si>
  <si>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</si>
  <si>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</si>
  <si>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r>
      <t>The HTT shoul</t>
    </r>
    <r>
      <rPr>
        <sz val="11"/>
        <rFont val="Calibri"/>
        <family val="2"/>
      </rPr>
      <t>d be posted in the same location as the National Transparency Template (NTT) is currently posted, i.e. on the issuer's website. There is no common platform for the HTT.</t>
    </r>
  </si>
  <si>
    <t>2026 Version</t>
  </si>
  <si>
    <t>Worksheet F1: Sustainable M data</t>
  </si>
  <si>
    <t xml:space="preserve">A. Harmonised Transparency Template - General Information </t>
  </si>
  <si>
    <t>4. Compliance Art 14 CBD Check Table</t>
  </si>
  <si>
    <t>Optional information e.g. Contact names</t>
  </si>
  <si>
    <t>Optional information e.g. Parent name</t>
  </si>
  <si>
    <t>Optional information e.g. Asset Coverage Test (ACT)</t>
  </si>
  <si>
    <t>Optional information e.g. OC (NPV basis)</t>
  </si>
  <si>
    <t>OC in accordance with the National Legal Framework</t>
  </si>
  <si>
    <t>Weighted Average Life (in years)</t>
  </si>
  <si>
    <t>Derivatives in the register / cover pool [notional] (mn)</t>
  </si>
  <si>
    <t>14. Sustainable or other special purpose strategy</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</si>
  <si>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</si>
  <si>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</si>
  <si>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t>G.3.14.5</t>
  </si>
  <si>
    <t>G.3.14.6</t>
  </si>
  <si>
    <r>
      <t xml:space="preserve">Is sustainability based on </t>
    </r>
    <r>
      <rPr>
        <b/>
        <sz val="11"/>
        <rFont val="Calibri"/>
        <family val="2"/>
      </rPr>
      <t>other criteria</t>
    </r>
    <r>
      <rPr>
        <sz val="11"/>
        <rFont val="Calibri"/>
        <family val="2"/>
      </rPr>
      <t>?</t>
    </r>
  </si>
  <si>
    <t>G.3.14.7</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</si>
  <si>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</si>
  <si>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OG.5.1.1</t>
  </si>
  <si>
    <t>OG.5.1.2</t>
  </si>
  <si>
    <t>OG.5.1.3</t>
  </si>
  <si>
    <t>HTT 2026</t>
  </si>
  <si>
    <t>5. Breakdown by regions of the main country of origin</t>
  </si>
  <si>
    <t>&gt;  12 - ≤ 24 months</t>
  </si>
  <si>
    <t>&gt; 24 - ≤ 36 months</t>
  </si>
  <si>
    <t>&gt; 36 - ≤ 60 months</t>
  </si>
  <si>
    <t>&gt; 60 months</t>
  </si>
  <si>
    <t>M.7A.13.6</t>
  </si>
  <si>
    <t>Under Construction</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</si>
  <si>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</si>
  <si>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</si>
  <si>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</si>
  <si>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Commercial Assets</t>
  </si>
  <si>
    <t>Public Sector Assets</t>
  </si>
  <si>
    <t>Shipping Assets</t>
  </si>
  <si>
    <t>When this equals C66 in A. HTT General, please explain in the Glossary (HG 1.5)  the different calculations of the cover assets' weighted average life and maturity.</t>
  </si>
  <si>
    <t>SM. 1.1.5</t>
  </si>
  <si>
    <t>Outstanding Sustainable Covered Bonds</t>
  </si>
  <si>
    <t>SM.2A.17.12</t>
  </si>
  <si>
    <t>SM.2A.17.13</t>
  </si>
  <si>
    <t>SM.2A.17.14</t>
  </si>
  <si>
    <t>OSM.2A.17.2</t>
  </si>
  <si>
    <t>OSM.2A.17.3</t>
  </si>
  <si>
    <t>OSM.2A.17.4</t>
  </si>
  <si>
    <t>OSM.2A.17.5</t>
  </si>
  <si>
    <t>OSM.2A.17.6</t>
  </si>
  <si>
    <t>OSM.2A.17.7</t>
  </si>
  <si>
    <t>OSM.2A.17.8</t>
  </si>
  <si>
    <t>OSM.2A.17.9</t>
  </si>
  <si>
    <t>OSM.2A.17.10</t>
  </si>
  <si>
    <r>
      <t xml:space="preserve">20. CO2 emission - by dwelling type </t>
    </r>
    <r>
      <rPr>
        <b/>
        <sz val="10"/>
        <rFont val="Calibri"/>
        <family val="2"/>
      </rPr>
      <t>- as per national availability</t>
    </r>
  </si>
  <si>
    <t>Access to healthcare services</t>
  </si>
  <si>
    <t>SPS.1.2.17</t>
  </si>
  <si>
    <t xml:space="preserve">o/w Claim guaranteed by local/municipal authorities </t>
  </si>
  <si>
    <t>Legal Entity Identifier (LEI)</t>
  </si>
  <si>
    <t>Residential Assets</t>
  </si>
  <si>
    <t>A</t>
  </si>
  <si>
    <t>B</t>
  </si>
  <si>
    <t>C</t>
  </si>
  <si>
    <t>D</t>
  </si>
  <si>
    <t>E</t>
  </si>
  <si>
    <t>F</t>
  </si>
  <si>
    <t>G</t>
  </si>
  <si>
    <t>Buy-to-let</t>
  </si>
  <si>
    <t>Owner-occupied</t>
  </si>
  <si>
    <t>Current</t>
  </si>
  <si>
    <t>Product Rate Type and Reversionary Profiles</t>
  </si>
  <si>
    <t>Fixed for life</t>
  </si>
  <si>
    <t>Tracker for life</t>
  </si>
  <si>
    <t>Tracker</t>
  </si>
  <si>
    <t>Offset</t>
  </si>
  <si>
    <t>Fixed</t>
  </si>
  <si>
    <t>Monthly</t>
  </si>
  <si>
    <t>SVR</t>
  </si>
  <si>
    <t>Employed</t>
  </si>
  <si>
    <t>Retired</t>
  </si>
  <si>
    <t>Unemployed</t>
  </si>
  <si>
    <t>Seasoning</t>
  </si>
  <si>
    <t>X</t>
  </si>
  <si>
    <t>N/A</t>
  </si>
  <si>
    <t>Probable-High</t>
  </si>
  <si>
    <t>Soft bullet</t>
  </si>
  <si>
    <t>LSE</t>
  </si>
  <si>
    <t>AAA</t>
  </si>
  <si>
    <t>Aaa</t>
  </si>
  <si>
    <t>NR</t>
  </si>
  <si>
    <t>Quarterly</t>
  </si>
  <si>
    <t>Annually</t>
  </si>
  <si>
    <t>XS2853557374</t>
  </si>
  <si>
    <t>XS2954939414</t>
  </si>
  <si>
    <t>XS3179741759</t>
  </si>
  <si>
    <t>XS3330164271</t>
  </si>
  <si>
    <t>XS3367802330</t>
  </si>
  <si>
    <t>No</t>
  </si>
  <si>
    <t xml:space="preserve">Asset Coverage Test </t>
  </si>
  <si>
    <t>Adjusted Aggregate Loan Amount less than Aggregate Principal Amount Outstanding</t>
  </si>
  <si>
    <t xml:space="preserve">If not remedied within three calculation dates, triggers Issuer Event of Default  </t>
  </si>
  <si>
    <t>Cash Manager (1)</t>
  </si>
  <si>
    <t>Cash Manager's ratings fall below required levels</t>
  </si>
  <si>
    <t>BBB</t>
  </si>
  <si>
    <t>Baa1</t>
  </si>
  <si>
    <t>A3</t>
  </si>
  <si>
    <t>Enter into Back up Cash Manager Agreement</t>
  </si>
  <si>
    <t>Cash Manager (2)</t>
  </si>
  <si>
    <t>Appoint Back up Cash Manager</t>
  </si>
  <si>
    <t>Interest Rate Shortfall Test</t>
  </si>
  <si>
    <t>Forecast revenue insufficient to fund the next month's payments</t>
  </si>
  <si>
    <t>Consider a cash capital contribution</t>
  </si>
  <si>
    <t>Issuer Event of Default</t>
  </si>
  <si>
    <t>Issuer failure to pay on Covered Bonds or issuer insolvency</t>
  </si>
  <si>
    <t>Activates the Covered Bond Guarantee</t>
  </si>
  <si>
    <t>Account Bank's ratings fall below required levels</t>
  </si>
  <si>
    <t>HSBC Bank plc</t>
  </si>
  <si>
    <t>F1</t>
  </si>
  <si>
    <t>F1+</t>
  </si>
  <si>
    <t>P-1</t>
  </si>
  <si>
    <t>Appoint Stand-by Account Bank</t>
  </si>
  <si>
    <t>Servicer Trigger  (1)</t>
  </si>
  <si>
    <t>Servicer's ratings fall below required levels</t>
  </si>
  <si>
    <t>At initial trigger, direct funds to account held with Stand-by Account Bank</t>
  </si>
  <si>
    <t>Servicer Trigger  (2)</t>
  </si>
  <si>
    <t>Replace servicer within 60 days at subsequent breach</t>
  </si>
  <si>
    <t>Breach of ratings trigger</t>
  </si>
  <si>
    <t>Collateral posting</t>
  </si>
  <si>
    <t>Bank of Montreal</t>
  </si>
  <si>
    <t xml:space="preserve">A-             </t>
  </si>
  <si>
    <t>NQQ6HPCNCCU6TUTQYE16</t>
  </si>
  <si>
    <t>2138004G59FXEAZ6IO10</t>
  </si>
  <si>
    <t>Issuer</t>
  </si>
  <si>
    <t xml:space="preserve">A2             </t>
  </si>
  <si>
    <t>CSC Management (UK) Limited</t>
  </si>
  <si>
    <t>Deloitte LLP</t>
  </si>
  <si>
    <t>213800GFW5ZLF5G5OH34</t>
  </si>
  <si>
    <t>HSBC Corporate Trustee Company (UK) Ltd</t>
  </si>
  <si>
    <t>213800B7574JY87RFX94</t>
  </si>
  <si>
    <t>21380081EP12LC86CB82</t>
  </si>
  <si>
    <t>Natixis</t>
  </si>
  <si>
    <t>KX1WK48MPD4Y2NCUIZ63</t>
  </si>
  <si>
    <t>Banco Santander S.A.</t>
  </si>
  <si>
    <t>5493006QMFDDMYWIAM13</t>
  </si>
  <si>
    <t>Name of issuer</t>
  </si>
  <si>
    <t>Name of RCB programme</t>
  </si>
  <si>
    <t>Name, job title and contact details of person validating this form</t>
  </si>
  <si>
    <t>Paul Rathbone (Head of Capital Markets &amp; Investor Relations)
Telephone: +44 7834 445 565
E-mail: paul.rathbone@co-operativebank.co.uk
Mailing Address: Oakfield House, Binley Business Park, Harry Weston Road,
Coventry, CV3 2TQ</t>
  </si>
  <si>
    <t>Date of form submission</t>
  </si>
  <si>
    <t>Start Date of reporting period</t>
  </si>
  <si>
    <t>End Date of reporting period</t>
  </si>
  <si>
    <t>Web links - prospectus, transaction documents, loan-level data</t>
  </si>
  <si>
    <t>https://live.irooms.net/CoventryBuildingSociety/</t>
  </si>
  <si>
    <t>Counterparty/ies</t>
  </si>
  <si>
    <t>Covered bonds</t>
  </si>
  <si>
    <t>Seller(s)</t>
  </si>
  <si>
    <t>Cash manager</t>
  </si>
  <si>
    <t>Stand-by account bank</t>
  </si>
  <si>
    <t>Servicer(s)</t>
  </si>
  <si>
    <t>Stand-by servicer(s)</t>
  </si>
  <si>
    <t>Swap provider(s) on cover pool</t>
  </si>
  <si>
    <t>Stand-by swap provider(s) on cover pool</t>
  </si>
  <si>
    <t>Swap notional amount(s) (GBP)</t>
  </si>
  <si>
    <t>Swap notional maturity/ies</t>
  </si>
  <si>
    <t>LLP receive rate/margin</t>
  </si>
  <si>
    <t>LLP pay rate/margin</t>
  </si>
  <si>
    <t>Collateral posting amount(s) (GBP)</t>
  </si>
  <si>
    <t xml:space="preserve">   £7,157,588,664       £645,412,500        £434,125,758        £416,319,734        £652,125,000    </t>
  </si>
  <si>
    <t xml:space="preserve">     02/08/2066          07/07/2028          07/12/2026          01/10/2029          15/04/2031     </t>
  </si>
  <si>
    <t xml:space="preserve">      4.92758%            1.02000%            4.44250%            4.26700%            4.57600%      </t>
  </si>
  <si>
    <t xml:space="preserve">      3.88216%            3.88216%            3.88216%            3.88216%            3.88216%      </t>
  </si>
  <si>
    <t>Counterparties, Ratings</t>
  </si>
  <si>
    <t>Fitch</t>
  </si>
  <si>
    <t>Moody's</t>
  </si>
  <si>
    <t>S&amp;P</t>
  </si>
  <si>
    <t>DBRS</t>
  </si>
  <si>
    <t>Rating trigger</t>
  </si>
  <si>
    <t>Current rating</t>
  </si>
  <si>
    <t>Accounts, Ledgers</t>
  </si>
  <si>
    <t>Value as of End Date of reporting period</t>
  </si>
  <si>
    <t>Value as of Start Date of reporting period</t>
  </si>
  <si>
    <t>Targeted Value</t>
  </si>
  <si>
    <t>Revenue receipts (please disclose all parts of waterfall)</t>
  </si>
  <si>
    <t>AVAILABLE REVENUE RECEIPTS
(a) Revenue Receipts - Interest received from Borrowers:     £29,953,196
(a) Revenue Receipts - Fees charged to Borrowers:     £541,599
(b) Interest received:     £1,553,260
(c) Excess Reserve Fund:     £17,538,284
(d) Other Revenue Receipts :     £4,698
(e) Excess Required Coupon Amount:     £0
(f) Reserve Ledger credit amounts following Notice to Pay:     £0
(g) Amounts Belonging to Third Parties:     -£541,599
(h) Required Coupon Amount:     £0
(i) Interest Accumulation Ledger:     £0
Total Available Revenue Receipts:     £49,049,437
PRE-ACCELERATION REVENUE PRIORITY OF PAYMENTS 
(a) Fees due to Bond Trustee and Security Trustee:     £0
(b) Fees due to Agent:     £0
(c) Amounts due to Servicer, Cash Manager, Standby Account Bank, Corporate Services Provider and Asset Monitor:     £12,224
(d) Amounts due to the Interest Rate Swap Provider:     -£7,670,573
(e) (i) Amounts due to/(from) the Covered Bond Swap Providers:     £20,217,068
     (ii) Amounts due on the Term Advance:     £17,394,700
(f) Transfer to Coupon Payment Ledger following Cash Manager Event:     £0
(g) Transfer to Standby GIC Account following Servicer Event of Default:     £0
(h) Transfer to Reserve Ledger:     £0
(i) Excluded Swap Termination Amounts:     £0
(j) Indemnity amounts due to the Members:     £0
(k) Repayment of Cash Capital Contributions :     £0
(l) Deferred Consideration:     £19,096,018
(m) Fees due to the Liquidation Member:     £0
(n) Members profit amount:     £0</t>
  </si>
  <si>
    <t>AVAILABLE REVENUE RECEIPTS
(a) Revenue Receipts - Interest received from Borrowers:     £28,223,587
(a) Revenue Receipts - Fees charged to Borrowers:     £382,837
(b) Interest received:     £902,201
(c) Excess Reserve Fund:     £0
(d) Other Revenue Receipts :     £19,291,574
(e) Excess Required Coupon Amount:     £0
(f) Reserve Ledger credit amounts following Notice to Pay:     £0
(g) Amounts Belonging to Third Parties:     -£382,837
(h) Required Coupon Amount:     £0
(i) Interest Accumulation Ledger:     £0
Total Available Revenue Receipts:  :     £48,417,362
PRE-ACCELERATION REVENUE PRIORITY OF PAYMENTS 
(a) Fees due to Bond Trustee and Security Trustee:     £7,200
(b) Fees due to Agent:     £0
(c) Amounts due to Servicer, Cash Manager, Standby Account Bank, Corporate Services Provider and Asset Monitor:     £0
(d) Amounts due to the Interest Rate Swap Provider:     -£5,449,148
(e) (i) Amounts due to/(from) the Covered Bond Swap Providers:     £2,370,948
     (ii) Amounts due on the Term Advance:     £13,468,700
(f) Transfer to Coupon Payment Ledger following Cash Manager Event:     £0
(g) Transfer to Standby GIC Account following Servicer Event of Default:     £0
(h) Transfer to Reserve Ledger:     £19,156,355
(i) Excluded Swap Termination Amounts:     £0
(j) Indemnity amounts due to the Members:     £0
(k) Repayment of Cash Capital Contributions :     £0
(l) Deferred Consideration:     £18,863,308
(m) Fees due to the Liquidation Member:     £0
(n) Members profit amount:     £0</t>
  </si>
  <si>
    <t>Principal receipts (please disclose all parts of waterfall)</t>
  </si>
  <si>
    <t>AVAILABLE PRINCIPAL RECEIPTS 
(a) Scheduled amounts received from Borrowers:     £42,091,953
     Unscheduled amounts received from Borrowers:     £130,558,304
     Less Further Advances made:     £0
(b) (i) Term Advance:     £0
     (ii) Cash Capital Contributions:     £0
    (iii) Sale of Selected Loans:     £0
Total Available Principal Receipts:     £172,650,256
PRE-ACCELERATION PRINCIPAL PRIORITY OF PAYMENTS
(a) Purchase of New Loans or Substitution Assets:     £0
(b) Transfer to Principal Ledger :     £0
(c) (i) Amounts due to the Covered Bond Swap Providers:     £0
     (ii) Amounts due on the Term Advance:     £0
(d) Capital Distribution to Members:     £172,650,256</t>
  </si>
  <si>
    <t>AVAILABLE PRINCIPAL RECEIPTS 
(a) Scheduled amounts received from Borrowers:     £35,015,108
     Unscheduled amounts received from Borrowers:     £52,895,545
     Less Further Advances made:     £0
(b) (i) Term Advance:     £0
     (ii) Cash Capital Contributions:     £0
    (iii) Sale of Selected Loans:     £0
Total Available Principal Receipts:     £87,910,653
PRE-ACCELERATION PRINCIPAL PRIORITY OF PAYMENTS
(a) Purchase of New Loans or Substitution Assets:     £0
(b) Transfer to Principal Ledger :     £0
(c) (i) Amounts due to the Covered Bond Swap Providers:     £0
     (ii) Amounts due on the Term Advance:     £0
(d) Capital Distribution to Members:     £87,910,653</t>
  </si>
  <si>
    <t>Reserve ledger</t>
  </si>
  <si>
    <t>Revenue ledger</t>
  </si>
  <si>
    <t>Principal ledger</t>
  </si>
  <si>
    <t>Pre-maturity liquidity ledger</t>
  </si>
  <si>
    <t>Asset Coverage Test*</t>
  </si>
  <si>
    <t>Description (please edit if different)</t>
  </si>
  <si>
    <t>A: Arrears Adjusted True Balance</t>
  </si>
  <si>
    <t>B: Principal Receipts Retained in Cash</t>
  </si>
  <si>
    <t>C: Retained Cash Contributions</t>
  </si>
  <si>
    <t>D: Substitution Assets - Principal Receipts¹ &amp; D: Substitution Assets - Capital Contributions</t>
  </si>
  <si>
    <t>V</t>
  </si>
  <si>
    <t>W</t>
  </si>
  <si>
    <t>X: Savings set off balance</t>
  </si>
  <si>
    <t>Y : Flexible draw deduction</t>
  </si>
  <si>
    <t>Z</t>
  </si>
  <si>
    <t>Z: Negative carry adjustment</t>
  </si>
  <si>
    <t>Method used for calculating component 'A'</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</si>
  <si>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</si>
  <si>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</si>
  <si>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</si>
  <si>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</si>
  <si>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</si>
  <si>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</si>
  <si>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</si>
  <si>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</si>
  <si>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</si>
  <si>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Programme size</t>
  </si>
  <si>
    <t>11bn</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</si>
  <si>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</si>
  <si>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</si>
  <si>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</si>
  <si>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</si>
  <si>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</si>
  <si>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</si>
  <si>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</si>
  <si>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</si>
  <si>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</si>
  <si>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</si>
  <si>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</si>
  <si>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</si>
  <si>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</si>
  <si>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</si>
  <si>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</si>
  <si>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</si>
  <si>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</si>
  <si>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</si>
  <si>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</si>
  <si>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</si>
  <si>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</si>
  <si>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</si>
  <si>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</si>
  <si>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</si>
  <si>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</si>
  <si>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Fitch Discontinuity Factor (%)</t>
  </si>
  <si>
    <t>n/a</t>
  </si>
  <si>
    <t>Moody's Timely Payment Indicator</t>
  </si>
  <si>
    <t>Moody's Collateral Score (%, including/excluding systemic risk)</t>
  </si>
  <si>
    <t>4.0% / 2.3%</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</si>
  <si>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</si>
  <si>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</si>
  <si>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</si>
  <si>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</si>
  <si>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</si>
  <si>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</si>
  <si>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</si>
  <si>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</si>
  <si>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</si>
  <si>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</si>
  <si>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</si>
  <si>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</si>
  <si>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</si>
  <si>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</si>
  <si>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</si>
  <si>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Fixed at origination, reverting to SVR</t>
  </si>
  <si>
    <t>Fixed at origination, reverting to Libor</t>
  </si>
  <si>
    <t>Fixed at origination, reverting to tracker</t>
  </si>
  <si>
    <t>Tracker at origination, reverting to SVR</t>
  </si>
  <si>
    <t>Tracker at origination, reverting to Libor</t>
  </si>
  <si>
    <t>SVR, including discount to SVR</t>
  </si>
  <si>
    <t>Libor</t>
  </si>
  <si>
    <t>Arrears breakdown</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</si>
  <si>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</si>
  <si>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</si>
  <si>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</si>
  <si>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</si>
  <si>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</si>
  <si>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</si>
  <si>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</si>
  <si>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</si>
  <si>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</si>
  <si>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</si>
  <si>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</si>
  <si>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</si>
  <si>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</si>
  <si>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</si>
  <si>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</si>
  <si>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</si>
  <si>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</si>
  <si>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</si>
  <si>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</si>
  <si>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</si>
  <si>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</si>
  <si>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</si>
  <si>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</si>
  <si>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</si>
  <si>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</si>
  <si>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</si>
  <si>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</si>
  <si>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</si>
  <si>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</si>
  <si>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</si>
  <si>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</si>
  <si>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</si>
  <si>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</si>
  <si>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</si>
  <si>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</si>
  <si>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</si>
  <si>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</si>
  <si>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</si>
  <si>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</si>
  <si>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</si>
  <si>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</si>
  <si>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</si>
  <si>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</si>
  <si>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</si>
  <si>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</si>
  <si>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Outer Metro</t>
  </si>
  <si>
    <t>Yorkshire</t>
  </si>
  <si>
    <t>Repayment type</t>
  </si>
  <si>
    <t>Capital repayment</t>
  </si>
  <si>
    <t>Part-and-part</t>
  </si>
  <si>
    <t>Interest-only</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</si>
  <si>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</si>
  <si>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</si>
  <si>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</si>
  <si>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</si>
  <si>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</si>
  <si>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</si>
  <si>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</si>
  <si>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</si>
  <si>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</si>
  <si>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</si>
  <si>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</si>
  <si>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</si>
  <si>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</si>
  <si>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</si>
  <si>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Other (please specify)_Capped</t>
  </si>
  <si>
    <t>Loan purpose type</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</si>
  <si>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</si>
  <si>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</si>
  <si>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</si>
  <si>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</si>
  <si>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</si>
  <si>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</si>
  <si>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</si>
  <si>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</si>
  <si>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</si>
  <si>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</si>
  <si>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</si>
  <si>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</si>
  <si>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</si>
  <si>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</si>
  <si>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</si>
  <si>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Self-employed</t>
  </si>
  <si>
    <t>Guarantor</t>
  </si>
  <si>
    <t>Weighted average</t>
  </si>
  <si>
    <t>Current rate</t>
  </si>
  <si>
    <t>Remaining teaser period (months)</t>
  </si>
  <si>
    <t>Current margin</t>
  </si>
  <si>
    <t>Reversionary margin</t>
  </si>
  <si>
    <t>Initial rate</t>
  </si>
  <si>
    <t>1 For information on margins please see the supplemental notes at the foot of the page.</t>
  </si>
  <si>
    <t>Covered Bonds Outstanding, Associated Derivatives (please disclose for all bonds outstanding)</t>
  </si>
  <si>
    <t xml:space="preserve">Series </t>
  </si>
  <si>
    <t>Issue date</t>
  </si>
  <si>
    <t>Original rating (Moody's/S&amp;P/Fitch/DBRS)</t>
  </si>
  <si>
    <t>Aaa / NR / AAA</t>
  </si>
  <si>
    <t>Current rating (Moody's/S&amp;P/Fitch/DBRS)</t>
  </si>
  <si>
    <t>Denomination</t>
  </si>
  <si>
    <t>Amount at issuance</t>
  </si>
  <si>
    <t>Amount outstanding</t>
  </si>
  <si>
    <t>FX swap rate (rate:£1)</t>
  </si>
  <si>
    <t>Maturity type (hard/soft-bullet/pass-through)</t>
  </si>
  <si>
    <t>Scheduled final maturity date</t>
  </si>
  <si>
    <t>Legal final maturity date</t>
  </si>
  <si>
    <t>ISIN</t>
  </si>
  <si>
    <t>XS0400750542</t>
  </si>
  <si>
    <t>XS2149428109</t>
  </si>
  <si>
    <t>XS2360599281</t>
  </si>
  <si>
    <t>XS2534984716</t>
  </si>
  <si>
    <t>XS2596604590</t>
  </si>
  <si>
    <t>Stock exchange listing</t>
  </si>
  <si>
    <t>Coupon payment frequency</t>
  </si>
  <si>
    <t>Coupon payment date</t>
  </si>
  <si>
    <t>Coupon (rate if fixed, margin and reference rate if floating)</t>
  </si>
  <si>
    <t>Margin payable under extended maturity period (%)</t>
  </si>
  <si>
    <t>Swap counterparty/ies</t>
  </si>
  <si>
    <t>Swap notional denomination</t>
  </si>
  <si>
    <t>Swap notional amount</t>
  </si>
  <si>
    <t>Swap notional maturity</t>
  </si>
  <si>
    <t>Collateral posting amount*</t>
  </si>
  <si>
    <t>*The collateral posting amount is the total against all of the swaps with this counterparty</t>
  </si>
  <si>
    <t>Programme triggers</t>
  </si>
  <si>
    <t>Event (please list all triggers)</t>
  </si>
  <si>
    <t>Summary of Event</t>
  </si>
  <si>
    <t>Trigger (S&amp;P, Moody's, Fitch, DBRS; short-term, long-term)</t>
  </si>
  <si>
    <t>Trigger breached (yes/no)</t>
  </si>
  <si>
    <t>N/A / N/A / N/A / N/A</t>
  </si>
  <si>
    <t>N/A / P-2 / F2 / N/A</t>
  </si>
  <si>
    <t>N/A / Baa1 / BBB / N/A</t>
  </si>
  <si>
    <t>Swap Counterparty Rating Trigger - Interest Rate (Asset) Swap</t>
  </si>
  <si>
    <t>N/A / N/A / A2 / P-1 / A- / F1 / N/A / N/A</t>
  </si>
  <si>
    <t>Swap Counterparty Rating Trigger - Covered Bond (Liability) Swap - Series 10 &amp; 14</t>
  </si>
  <si>
    <t>N/A / N/A / A3 / N/A / A / F1 / N/A / N/A</t>
  </si>
  <si>
    <t>Swap Counterparty Rating Trigger - Covered Bond (Liability) Swap - Series 13</t>
  </si>
  <si>
    <t>N/A / N/A / A3 / N/A / A- / F2 / N/A / N/A</t>
  </si>
  <si>
    <t>Swap Counterparty Rating Trigger - Covered Bond (Liability) Swap - Series 16</t>
  </si>
  <si>
    <t>Swap Counterparty Rating Trigger - Covered Bond (Liability) Swap - Series 19</t>
  </si>
  <si>
    <t>N/A / Baa3 / BBB- / N/A</t>
  </si>
  <si>
    <t>N/A / P-1 / F1 / N/A</t>
  </si>
  <si>
    <t>Consequence of a trigger breach</t>
  </si>
  <si>
    <t>1 For each interest rate type, the margins are calculated over the following rates:</t>
  </si>
  <si>
    <t>The margin on all fixed rate loans is reported as the margin over the relevant swap rate.</t>
  </si>
  <si>
    <t>The margin on all tracker rate loans is reported as the margin over base rate.</t>
  </si>
  <si>
    <t>The margin on fixed/tracker rate loans that have reverted to SVR is reported as the margin over the company's current SVR rate.</t>
  </si>
  <si>
    <t>The current margin on rates falling into the "SVR, including discount to SVR" bucket is reported as the margin over zero, the reversionary margin is reported as the margin over the weighted average current margin for the bucket.</t>
  </si>
  <si>
    <t>2 The stratifications may show loans which breach the criteria, but these will be repurchased by the end of the following month.</t>
  </si>
  <si>
    <t>Supplemental Notes</t>
  </si>
  <si>
    <t>Reporting Date: 31/10/26</t>
  </si>
  <si>
    <t>Cut-off Date: 30/09/26</t>
  </si>
  <si>
    <t>Coventry Building Society Covered Bond Programme</t>
  </si>
  <si>
    <t>Pass</t>
  </si>
  <si>
    <t>116 for Shipping Assets</t>
  </si>
  <si>
    <t>18 for Harmonised Glossary</t>
  </si>
  <si>
    <t>https://www.coventrybuildingsociety.co.uk/member/investor-relations/funding-programmes/covered-bonds-terms/reports.html</t>
  </si>
  <si>
    <t>Source: Hometrack and data is as of 27 September 2026</t>
  </si>
  <si>
    <t xml:space="preserve">Interest &amp; FX </t>
  </si>
  <si>
    <t>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</si>
</sst>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quot;£&quot;#,##0"/>
    <numFmt numFmtId="7" formatCode="&quot;£&quot;#,##0.00;\-&quot;£&quot;#,##0.00"/>
    <numFmt numFmtId="42" formatCode="_-&quot;£&quot;* #,##0_-;\-&quot;£&quot;* #,##0_-;_-&quot;£&quot;* &quot;-&quot;_-;_-@_-"/>
    <numFmt numFmtId="43" formatCode="_-* #,##0.00_-;\-* #,##0.00_-;_-* &quot;-&quot;??_-;_-@_-"/>
    <numFmt numFmtId="164" formatCode="_ * #,##0.00_ ;_ * \-#,##0.00_ ;_ * &quot;-&quot;??_ ;_ @_ "/>
    <numFmt numFmtId="167" formatCode="0.00000%"/>
    <numFmt numFmtId="168" formatCode="0.0%"/>
    <numFmt numFmtId="169" formatCode="#,##0.0"/>
    <numFmt numFmtId="170" formatCode="0.0"/>
    <numFmt numFmtId="172" formatCode="&quot;£&quot;#,##0.00"/>
    <numFmt numFmtId="173" formatCode="&quot;£&quot;#,##0"/>
    <numFmt numFmtId="176" formatCode="&quot;National Transparency Template &quot;mmmm\ yyyy"/>
    <numFmt numFmtId="177" formatCode="dd/mm/yy;@"/>
    <numFmt numFmtId="178" formatCode="#,##0_ ;\-#,##0\ "/>
    <numFmt numFmtId="179" formatCode="0.000000000"/>
    <numFmt numFmtId="180" formatCode="0.000%"/>
    <numFmt numFmtId="181" formatCode="0.0000%"/>
    <numFmt numFmtId="182" formatCode="dd/mm/yy"/>
    <numFmt numFmtId="183" formatCode="#,##0_);\(#,##0\);&quot;-&quot;\ "/>
    <numFmt numFmtId="184" formatCode="[$£-809]#,##0.00"/>
    <numFmt numFmtId="185" formatCode="&quot;£&quot;#,##0;\-&quot;£&quot;#,##0;&quot;-&quot;"/>
    <numFmt numFmtId="186" formatCode="[$£-809]#,##0"/>
  </numFmts>
  <fonts count="87">
    <font>
      <sz val="11"/>
      <color theme="1"/>
      <name val="Calibri"/>
      <family val="2"/>
      <scheme val="minor"/>
    </font>
    <font>
      <sz val="10"/>
      <color theme="1"/>
      <name val="Arial"/>
      <family val="2"/>
    </font>
    <font>
      <sz val="10"/>
      <name val="Arial"/>
      <family val="2"/>
    </font>
    <font>
      <u/>
      <sz val="11"/>
      <color theme="11"/>
      <name val="Calibri"/>
      <family val="2"/>
      <scheme val="minor"/>
    </font>
    <font>
      <b/>
      <sz val="11"/>
      <color theme="1"/>
      <name val="Calibri"/>
      <family val="2"/>
      <scheme val="minor"/>
    </font>
    <font>
      <b/>
      <u/>
      <sz val="11"/>
      <name val="Calibri"/>
      <family val="2"/>
      <scheme val="minor"/>
    </font>
    <font>
      <sz val="11"/>
      <name val="Calibri"/>
      <family val="2"/>
      <scheme val="minor"/>
    </font>
    <font>
      <b/>
      <sz val="11"/>
      <name val="Calibri"/>
      <family val="2"/>
      <scheme val="minor"/>
    </font>
    <font>
      <b/>
      <sz val="14"/>
      <color theme="0"/>
      <name val="Calibri"/>
      <family val="2"/>
      <scheme val="minor"/>
    </font>
    <font>
      <sz val="9"/>
      <color theme="1"/>
      <name val="Calibri"/>
      <family val="2"/>
      <scheme val="minor"/>
    </font>
    <font>
      <b/>
      <sz val="24"/>
      <color theme="1"/>
      <name val="Calibri"/>
      <family val="2"/>
      <scheme val="minor"/>
    </font>
    <font>
      <b/>
      <sz val="14"/>
      <color theme="1"/>
      <name val="Calibri"/>
      <family val="2"/>
      <scheme val="minor"/>
    </font>
    <font>
      <b/>
      <sz val="10"/>
      <name val="Calibri"/>
      <family val="2"/>
      <scheme val="minor"/>
    </font>
    <font>
      <b/>
      <sz val="20"/>
      <color theme="1"/>
      <name val="Calibri"/>
      <family val="2"/>
      <scheme val="minor"/>
    </font>
    <font>
      <sz val="10"/>
      <name val="Calibri"/>
      <family val="2"/>
      <scheme val="minor"/>
    </font>
    <font>
      <b/>
      <i/>
      <sz val="11"/>
      <name val="Calibri"/>
      <family val="2"/>
      <scheme val="minor"/>
    </font>
    <font>
      <sz val="11"/>
      <color theme="6" tint="-0.2489700003051851"/>
      <name val="Calibri"/>
      <family val="2"/>
      <scheme val="minor"/>
    </font>
    <font>
      <i/>
      <sz val="11"/>
      <name val="Calibri"/>
      <family val="2"/>
      <scheme val="minor"/>
    </font>
    <font>
      <sz val="8"/>
      <name val="Arial"/>
      <family val="2"/>
    </font>
    <font>
      <u/>
      <sz val="11"/>
      <color theme="10"/>
      <name val="Calibri"/>
      <family val="2"/>
      <scheme val="minor"/>
    </font>
    <font>
      <sz val="11"/>
      <color theme="0"/>
      <name val="Calibri"/>
      <family val="2"/>
      <scheme val="minor"/>
    </font>
    <font>
      <u/>
      <sz val="11"/>
      <name val="Calibri"/>
      <family val="2"/>
      <scheme val="minor"/>
    </font>
    <font>
      <b/>
      <sz val="16"/>
      <color theme="1"/>
      <name val="Calibri"/>
      <family val="2"/>
      <scheme val="minor"/>
    </font>
    <font>
      <b/>
      <sz val="24"/>
      <color theme="9" tint="-0.2489700003051851"/>
      <name val="Calibri"/>
      <family val="2"/>
      <scheme val="minor"/>
    </font>
    <font>
      <sz val="10"/>
      <color theme="1"/>
      <name val="Tahoma"/>
      <family val="2"/>
    </font>
    <font>
      <sz val="11"/>
      <name val="Calibri"/>
      <family val="2"/>
    </font>
    <font>
      <b/>
      <sz val="9"/>
      <name val="Tahoma"/>
      <family val="2"/>
    </font>
    <font>
      <sz val="9"/>
      <name val="Tahoma"/>
      <family val="2"/>
    </font>
    <font>
      <sz val="11"/>
      <color theme="0" tint="-0.34943693350016786"/>
      <name val="Calibri"/>
      <family val="2"/>
      <scheme val="minor"/>
    </font>
    <font>
      <sz val="10"/>
      <color theme="0" tint="-0.34943693350016786"/>
      <name val="Arial"/>
      <family val="2"/>
    </font>
    <font>
      <b/>
      <sz val="24"/>
      <color theme="0" tint="-0.34943693350016786"/>
      <name val="Calibri"/>
      <family val="2"/>
      <scheme val="minor"/>
    </font>
    <font>
      <i/>
      <sz val="11"/>
      <color theme="0" tint="-0.34943693350016786"/>
      <name val="Calibri"/>
      <family val="2"/>
      <scheme val="minor"/>
    </font>
    <font>
      <b/>
      <sz val="14"/>
      <color theme="0" tint="-0.34943693350016786"/>
      <name val="Calibri"/>
      <family val="2"/>
      <scheme val="minor"/>
    </font>
    <font>
      <u/>
      <sz val="11"/>
      <color theme="0" tint="-0.34943693350016786"/>
      <name val="Calibri"/>
      <family val="2"/>
      <scheme val="minor"/>
    </font>
    <font>
      <b/>
      <u/>
      <sz val="11"/>
      <color theme="0" tint="-0.34943693350016786"/>
      <name val="Calibri"/>
      <family val="2"/>
      <scheme val="minor"/>
    </font>
    <font>
      <sz val="10"/>
      <name val="Arial "/>
      <family val="2"/>
    </font>
    <font>
      <u/>
      <sz val="20"/>
      <name val="Arial"/>
      <family val="2"/>
    </font>
    <font>
      <u/>
      <sz val="10"/>
      <color indexed="10"/>
      <name val="Arial"/>
      <family val="2"/>
    </font>
    <font>
      <u/>
      <sz val="10"/>
      <name val="Arial"/>
      <family val="2"/>
    </font>
    <font>
      <b/>
      <u/>
      <sz val="10"/>
      <name val="Arial"/>
      <family val="2"/>
    </font>
    <font>
      <b/>
      <sz val="10"/>
      <name val="Arial"/>
      <family val="2"/>
    </font>
    <font>
      <sz val="9"/>
      <color theme="1"/>
      <name val="Verdana"/>
      <family val="2"/>
    </font>
    <font>
      <b/>
      <sz val="9"/>
      <color theme="1"/>
      <name val="Verdana"/>
      <family val="2"/>
    </font>
    <font>
      <u/>
      <sz val="10"/>
      <color theme="10"/>
      <name val="Arial"/>
      <family val="2"/>
    </font>
    <font>
      <sz val="11"/>
      <color theme="1"/>
      <name val="Calibri"/>
      <family val="2"/>
    </font>
    <font>
      <b/>
      <sz val="24"/>
      <color rgb="FF000000"/>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sz val="24"/>
      <color rgb="FF000000"/>
      <name val="Calibri"/>
      <family val="2"/>
    </font>
    <font>
      <b/>
      <sz val="20"/>
      <color rgb="FF000000"/>
      <name val="Calibri"/>
      <family val="2"/>
    </font>
    <font>
      <sz val="9"/>
      <color rgb="FF000000"/>
      <name val="Verdana"/>
      <family val="2"/>
    </font>
    <font>
      <b/>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b/>
      <i/>
      <sz val="11"/>
      <color rgb="FFFFFFFF"/>
      <name val="Calibri"/>
      <family val="2"/>
    </font>
    <font>
      <u/>
      <sz val="11"/>
      <color rgb="FF0000FF"/>
      <name val="Calibri"/>
      <family val="2"/>
    </font>
    <font>
      <b/>
      <sz val="11"/>
      <name val="Calibri"/>
      <family val="2"/>
    </font>
    <font>
      <i/>
      <sz val="11"/>
      <name val="Calibri"/>
      <family val="2"/>
    </font>
    <font>
      <b/>
      <u/>
      <sz val="11"/>
      <name val="Calibri"/>
      <family val="2"/>
    </font>
    <font>
      <b/>
      <u/>
      <sz val="11"/>
      <color rgb="FF0000FF"/>
      <name val="Calibri"/>
      <family val="2"/>
    </font>
    <font>
      <i/>
      <sz val="11"/>
      <color rgb="FF000000"/>
      <name val="Calibri"/>
      <family val="2"/>
    </font>
    <font>
      <i/>
      <sz val="9"/>
      <name val="Calibri"/>
      <family val="2"/>
    </font>
    <font>
      <sz val="10"/>
      <color rgb="FF000000"/>
      <name val="Arial"/>
      <family val="2"/>
    </font>
    <font>
      <b/>
      <sz val="24"/>
      <color rgb="FFE26B0A"/>
      <name val="Calibri"/>
      <family val="2"/>
    </font>
    <font>
      <b/>
      <sz val="11"/>
      <color rgb="FF000000"/>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b/>
      <sz val="10"/>
      <name val="Calibri"/>
      <family val="2"/>
    </font>
    <font>
      <sz val="10"/>
      <color theme="0"/>
      <name val="Arial"/>
      <family val="2"/>
    </font>
    <font>
      <sz val="10"/>
      <color rgb="FFFF0000"/>
      <name val="Arial"/>
      <family val="2"/>
    </font>
    <font>
      <u/>
      <sz val="10"/>
      <color rgb="FFFF0000"/>
      <name val="Arial"/>
      <family val="2"/>
    </font>
    <font>
      <b/>
      <u/>
      <sz val="10"/>
      <color rgb="FFFF0000"/>
      <name val="Arial"/>
      <family val="2"/>
    </font>
    <font>
      <b/>
      <sz val="10"/>
      <color theme="1"/>
      <name val="Arial"/>
      <family val="2"/>
    </font>
    <font>
      <vertAlign val="superscript"/>
      <sz val="10"/>
      <name val="Arial"/>
      <family val="2"/>
    </font>
    <font>
      <sz val="11"/>
      <color theme="1"/>
      <name val="Calibri"/>
      <family val="2"/>
      <scheme val="minor"/>
    </font>
  </fonts>
  <fills count="13">
    <fill>
      <patternFill patternType="none"/>
    </fill>
    <fill>
      <patternFill patternType="gray125"/>
    </fill>
    <fill>
      <patternFill patternType="solid">
        <fgColor rgb="FFFABF8F"/>
        <bgColor indexed="64"/>
      </patternFill>
    </fill>
    <fill>
      <patternFill patternType="solid">
        <fgColor rgb="FFE36E00"/>
        <bgColor indexed="64"/>
      </patternFill>
    </fill>
    <fill>
      <patternFill patternType="solid">
        <fgColor rgb="FF847A75"/>
        <bgColor indexed="64"/>
      </patternFill>
    </fill>
    <fill>
      <patternFill patternType="solid">
        <fgColor theme="0"/>
        <bgColor indexed="64"/>
      </patternFill>
    </fill>
    <fill>
      <patternFill patternType="solid">
        <fgColor rgb="FFFFFF00"/>
        <bgColor indexed="64"/>
      </patternFill>
    </fill>
    <fill>
      <patternFill patternType="solid">
        <fgColor theme="0" tint="-0.24973296304208503"/>
        <bgColor indexed="64"/>
      </patternFill>
    </fill>
    <fill>
      <patternFill patternType="solid">
        <fgColor rgb="FFFFFFFF"/>
        <bgColor indexed="64"/>
      </patternFill>
    </fill>
    <fill>
      <patternFill patternType="solid">
        <fgColor rgb="FF243386"/>
        <bgColor indexed="64"/>
      </patternFill>
    </fill>
    <fill>
      <patternFill patternType="solid">
        <fgColor rgb="FFFDE9D9"/>
        <bgColor indexed="64"/>
      </patternFill>
    </fill>
    <fill>
      <patternFill patternType="solid">
        <fgColor rgb="FFBFBFBF"/>
        <bgColor indexed="64"/>
      </patternFill>
    </fill>
    <fill>
      <patternFill patternType="solid">
        <fgColor rgb="FFFFC000"/>
        <bgColor indexed="64"/>
      </patternFill>
    </fill>
  </fills>
  <borders count="37">
    <border>
      <left/>
      <right/>
      <top/>
      <bottom/>
      <diagonal/>
    </border>
    <border>
      <left style="thin">
        <color auto="1"/>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right style="medium">
        <color rgb="FFE26B0A"/>
      </right>
      <top/>
      <bottom/>
      <diagonal/>
    </border>
    <border>
      <left/>
      <right/>
      <top style="medium">
        <color rgb="FFE26B0A"/>
      </top>
      <bottom/>
      <diagonal/>
    </border>
    <border>
      <left style="medium">
        <color rgb="FFE26B0A"/>
      </left>
      <right/>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double">
        <color auto="1"/>
      </bottom>
      <diagonal/>
    </border>
    <border>
      <left/>
      <right/>
      <top style="double">
        <color auto="1"/>
      </top>
      <bottom style="thin">
        <color auto="1"/>
      </bottom>
      <diagonal/>
    </border>
    <border>
      <left/>
      <right/>
      <top/>
      <bottom style="thin">
        <color auto="1"/>
      </bottom>
      <diagonal/>
    </border>
    <border>
      <left style="thin">
        <color auto="1"/>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s>
  <cellStyleXfs count="136">
    <xf numFmtId="0" fontId="0" fillId="0" borderId="0"/>
    <xf numFmtId="9" fontId="86" fillId="0" borderId="0" applyFont="0" applyFill="0" applyBorder="0" applyAlignment="0" applyProtection="0"/>
    <xf numFmtId="0" fontId="2"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lignment horizontal="left" wrapText="1"/>
    </xf>
    <xf numFmtId="164" fontId="86" fillId="0" borderId="0" applyFont="0" applyFill="0" applyBorder="0" applyAlignment="0" applyProtection="0"/>
    <xf numFmtId="0" fontId="2" fillId="0" borderId="0"/>
    <xf numFmtId="0" fontId="18" fillId="0" borderId="0"/>
    <xf numFmtId="0" fontId="19" fillId="0" borderId="0" applyNumberFormat="0" applyFill="0" applyBorder="0" applyAlignment="0" applyProtection="0"/>
    <xf numFmtId="0" fontId="2" fillId="0" borderId="0"/>
    <xf numFmtId="0" fontId="2" fillId="0" borderId="0"/>
    <xf numFmtId="0" fontId="24" fillId="0" borderId="0"/>
    <xf numFmtId="43" fontId="86"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43" fillId="0" borderId="0" applyNumberFormat="0" applyFill="0" applyBorder="0" applyAlignment="0" applyProtection="0"/>
    <xf numFmtId="0" fontId="86" fillId="0" borderId="0"/>
    <xf numFmtId="0" fontId="86" fillId="0" borderId="0"/>
    <xf numFmtId="0" fontId="19" fillId="0" borderId="0" applyNumberFormat="0" applyFill="0" applyBorder="0" applyAlignment="0" applyProtection="0"/>
    <xf numFmtId="0" fontId="86" fillId="0" borderId="0"/>
    <xf numFmtId="0" fontId="86" fillId="0" borderId="0"/>
    <xf numFmtId="9" fontId="86" fillId="0" borderId="0" applyFont="0" applyFill="0" applyBorder="0" applyAlignment="0" applyProtection="0"/>
    <xf numFmtId="9" fontId="86" fillId="0" borderId="0" applyFont="0" applyFill="0" applyBorder="0" applyAlignment="0" applyProtection="0"/>
    <xf numFmtId="9"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0" fontId="86" fillId="0" borderId="0"/>
  </cellStyleXfs>
  <cellXfs count="437">
    <xf numFmtId="0" fontId="0" fillId="0" borderId="0" xfId="0"/>
    <xf numFmtId="0" fontId="2" fillId="0" borderId="12" xfId="114" applyBorder="1" applyAlignment="1">
      <alignment horizontal="center"/>
    </xf>
    <xf numFmtId="0" fontId="28" fillId="0" borderId="0" xfId="0" applyFont="1" applyAlignment="1">
      <alignment horizontal="center" vertical="center" wrapText="1"/>
    </xf>
    <xf numFmtId="0" fontId="61" fillId="2" borderId="1" xfId="0" quotePrefix="1" applyFont="1" applyFill="1" applyBorder="1" applyAlignment="1">
      <alignment horizontal="left" vertical="center"/>
    </xf>
    <xf numFmtId="0" fontId="55" fillId="0" borderId="0" xfId="0" applyFont="1" applyAlignment="1">
      <alignment horizontal="left"/>
    </xf>
    <xf numFmtId="0" fontId="20" fillId="0" borderId="0" xfId="116" applyFont="1" applyAlignment="1"/>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quotePrefix="1" applyFont="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left" vertical="center"/>
    </xf>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9" fillId="0" borderId="0" xfId="0" applyFont="1"/>
    <xf numFmtId="0" fontId="9" fillId="0" borderId="6" xfId="0" applyFont="1" applyBorder="1"/>
    <xf numFmtId="0" fontId="11" fillId="0" borderId="0" xfId="0" applyFont="1" applyAlignment="1">
      <alignment horizontal="center"/>
    </xf>
    <xf numFmtId="0" fontId="10"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xf>
    <xf numFmtId="0" fontId="14" fillId="0" borderId="0" xfId="0" applyFont="1"/>
    <xf numFmtId="0" fontId="9" fillId="0" borderId="7" xfId="0" applyFont="1" applyBorder="1"/>
    <xf numFmtId="0" fontId="9" fillId="0" borderId="8" xfId="0" applyFont="1" applyBorder="1"/>
    <xf numFmtId="0" fontId="9" fillId="0" borderId="9" xfId="0" applyFont="1" applyBorder="1"/>
    <xf numFmtId="0" fontId="16" fillId="0" borderId="0" xfId="0" applyFont="1" applyAlignment="1">
      <alignment horizontal="center" vertical="center" wrapText="1"/>
    </xf>
    <xf numFmtId="0" fontId="4" fillId="0" borderId="0" xfId="0" applyFont="1" applyAlignment="1">
      <alignment horizontal="center" vertical="center" wrapText="1"/>
    </xf>
    <xf numFmtId="0" fontId="15" fillId="0" borderId="0" xfId="0" quotePrefix="1" applyFont="1" applyAlignment="1">
      <alignment horizontal="center" vertical="center" wrapText="1"/>
    </xf>
    <xf numFmtId="10" fontId="6" fillId="0" borderId="0" xfId="0" quotePrefix="1" applyNumberFormat="1" applyFont="1" applyAlignment="1">
      <alignment horizontal="center" vertical="center" wrapText="1"/>
    </xf>
    <xf numFmtId="9" fontId="6" fillId="0" borderId="0" xfId="1" quotePrefix="1" applyFont="1" applyFill="1" applyBorder="1" applyAlignment="1">
      <alignment horizontal="center" vertical="center" wrapText="1"/>
    </xf>
    <xf numFmtId="3" fontId="6" fillId="0" borderId="0" xfId="0" quotePrefix="1" applyNumberFormat="1" applyFont="1" applyAlignment="1">
      <alignment horizontal="center" vertical="center" wrapText="1"/>
    </xf>
    <xf numFmtId="0" fontId="6" fillId="0" borderId="0" xfId="0" quotePrefix="1" applyFont="1" applyAlignment="1">
      <alignment horizontal="right" vertical="center" wrapText="1"/>
    </xf>
    <xf numFmtId="3" fontId="0" fillId="0" borderId="0" xfId="0" quotePrefix="1" applyNumberFormat="1" applyAlignment="1">
      <alignment horizontal="center" vertical="center" wrapText="1"/>
    </xf>
    <xf numFmtId="9" fontId="6" fillId="0" borderId="0" xfId="1" applyFont="1" applyFill="1" applyBorder="1" applyAlignment="1">
      <alignment horizontal="center" vertical="center" wrapText="1"/>
    </xf>
    <xf numFmtId="0" fontId="1" fillId="5" borderId="0" xfId="0" applyFont="1" applyFill="1" applyAlignment="1">
      <alignment horizontal="center" vertical="center" wrapText="1"/>
    </xf>
    <xf numFmtId="0" fontId="8" fillId="0" borderId="0" xfId="0" applyFont="1" applyAlignment="1">
      <alignment horizontal="center" vertical="center" wrapText="1"/>
    </xf>
    <xf numFmtId="0" fontId="19" fillId="0" borderId="0" xfId="116" applyFill="1" applyBorder="1" applyAlignment="1">
      <alignment horizontal="center" vertical="center" wrapText="1"/>
    </xf>
    <xf numFmtId="0" fontId="17" fillId="0" borderId="0" xfId="0" quotePrefix="1" applyFont="1" applyAlignment="1">
      <alignment horizontal="right" vertical="center" wrapText="1"/>
    </xf>
    <xf numFmtId="0" fontId="22" fillId="0" borderId="0" xfId="0"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19" fillId="0" borderId="0" xfId="116" quotePrefix="1" applyAlignment="1">
      <alignment horizontal="center" vertical="center" wrapText="1"/>
    </xf>
    <xf numFmtId="0" fontId="1" fillId="0" borderId="0" xfId="0" applyFont="1" applyAlignment="1">
      <alignment horizontal="left" vertical="center"/>
    </xf>
    <xf numFmtId="0" fontId="25" fillId="0" borderId="0" xfId="0" applyFont="1" applyAlignment="1">
      <alignment horizontal="center" vertical="center" wrapText="1"/>
    </xf>
    <xf numFmtId="0" fontId="25" fillId="0" borderId="0" xfId="0" quotePrefix="1" applyFont="1" applyAlignment="1">
      <alignment horizontal="center" vertical="center" wrapText="1"/>
    </xf>
    <xf numFmtId="168" fontId="25" fillId="0" borderId="0" xfId="0" applyNumberFormat="1" applyFont="1" applyAlignment="1">
      <alignment horizontal="center" vertical="center" wrapText="1"/>
    </xf>
    <xf numFmtId="0" fontId="1"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wrapText="1"/>
    </xf>
    <xf numFmtId="0" fontId="30" fillId="0" borderId="0" xfId="0" applyFont="1" applyAlignment="1">
      <alignment horizontal="left" vertical="center"/>
    </xf>
    <xf numFmtId="14" fontId="28" fillId="0" borderId="0" xfId="0" applyNumberFormat="1" applyFont="1" applyAlignment="1">
      <alignment horizontal="center" vertical="center" wrapText="1"/>
    </xf>
    <xf numFmtId="0" fontId="31" fillId="0" borderId="0" xfId="0" quotePrefix="1" applyFont="1" applyAlignment="1">
      <alignment horizontal="right" vertical="center" wrapText="1"/>
    </xf>
    <xf numFmtId="0" fontId="32" fillId="0" borderId="0" xfId="0" applyFont="1" applyAlignment="1">
      <alignment horizontal="center" vertical="center" wrapText="1"/>
    </xf>
    <xf numFmtId="0" fontId="31" fillId="0" borderId="0" xfId="0" applyFont="1" applyAlignment="1">
      <alignment horizontal="center" vertical="center" wrapText="1"/>
    </xf>
    <xf numFmtId="0" fontId="33" fillId="0" borderId="0" xfId="116" applyFont="1" applyFill="1" applyBorder="1" applyAlignment="1">
      <alignment horizontal="center" vertical="center" wrapText="1"/>
    </xf>
    <xf numFmtId="0" fontId="28" fillId="0" borderId="0" xfId="0" applyFont="1"/>
    <xf numFmtId="0" fontId="34" fillId="0" borderId="0" xfId="0" applyFont="1" applyAlignment="1">
      <alignment horizontal="center" vertical="center" wrapText="1"/>
    </xf>
    <xf numFmtId="0" fontId="31" fillId="0" borderId="0" xfId="0" quotePrefix="1" applyFont="1" applyAlignment="1">
      <alignment horizontal="center" vertical="center" wrapText="1"/>
    </xf>
    <xf numFmtId="10" fontId="2" fillId="0" borderId="0" xfId="0" applyNumberFormat="1" applyFont="1" applyAlignment="1">
      <alignment horizontal="center" vertical="center" wrapText="1"/>
    </xf>
    <xf numFmtId="0" fontId="2" fillId="0" borderId="0" xfId="0" applyFont="1" applyAlignment="1">
      <alignment horizontal="center" vertical="center"/>
    </xf>
    <xf numFmtId="0" fontId="2" fillId="6" borderId="0" xfId="0" applyFont="1" applyFill="1" applyAlignment="1">
      <alignment horizontal="center" vertical="center"/>
    </xf>
    <xf numFmtId="0" fontId="6" fillId="0" borderId="0" xfId="0" applyFont="1"/>
    <xf numFmtId="0" fontId="0" fillId="0" borderId="0" xfId="0" quotePrefix="1"/>
    <xf numFmtId="0" fontId="21" fillId="7" borderId="0" xfId="0" applyFont="1" applyFill="1" applyAlignment="1">
      <alignment horizontal="center" vertical="center" wrapText="1"/>
    </xf>
    <xf numFmtId="0" fontId="41" fillId="0" borderId="0" xfId="0" applyFont="1"/>
    <xf numFmtId="0" fontId="42" fillId="0" borderId="0" xfId="0" applyFont="1"/>
    <xf numFmtId="0" fontId="4" fillId="0" borderId="0" xfId="0" applyFont="1"/>
    <xf numFmtId="0" fontId="45" fillId="0" borderId="0" xfId="0" applyFont="1" applyAlignment="1">
      <alignment horizontal="left" vertical="center"/>
    </xf>
    <xf numFmtId="0" fontId="44" fillId="0" borderId="0" xfId="0" applyFont="1"/>
    <xf numFmtId="0" fontId="46" fillId="0" borderId="0" xfId="0" applyFont="1" applyAlignment="1">
      <alignment horizontal="center" vertical="center"/>
    </xf>
    <xf numFmtId="0" fontId="47" fillId="0" borderId="0" xfId="0" applyFont="1" applyAlignment="1">
      <alignment vertical="center" wrapText="1"/>
    </xf>
    <xf numFmtId="0" fontId="48" fillId="0" borderId="0" xfId="0" applyFont="1" applyAlignment="1">
      <alignment horizontal="left" vertical="center" wrapText="1"/>
    </xf>
    <xf numFmtId="0" fontId="49" fillId="0" borderId="0" xfId="0" applyFont="1" applyAlignment="1">
      <alignment wrapText="1"/>
    </xf>
    <xf numFmtId="0" fontId="47" fillId="0" borderId="0" xfId="0" applyFont="1" applyAlignment="1">
      <alignment horizontal="left" vertical="center" wrapText="1"/>
    </xf>
    <xf numFmtId="0" fontId="51" fillId="0" borderId="0" xfId="0" applyFont="1" applyAlignment="1">
      <alignment vertical="center" wrapText="1"/>
    </xf>
    <xf numFmtId="0" fontId="52" fillId="0" borderId="0" xfId="0" applyFont="1" applyAlignment="1">
      <alignment horizontal="left" vertical="center" wrapText="1"/>
    </xf>
    <xf numFmtId="0" fontId="52" fillId="0" borderId="0" xfId="0" applyFont="1" applyAlignment="1">
      <alignment wrapText="1"/>
    </xf>
    <xf numFmtId="0" fontId="49" fillId="0" borderId="0" xfId="0" applyFont="1" applyAlignment="1">
      <alignment vertical="center" wrapText="1"/>
    </xf>
    <xf numFmtId="0" fontId="53" fillId="0" borderId="0" xfId="0" applyFont="1" applyAlignment="1">
      <alignment vertical="center" wrapText="1"/>
    </xf>
    <xf numFmtId="0" fontId="52" fillId="0" borderId="0" xfId="0" applyFont="1" applyAlignment="1">
      <alignment vertical="center" wrapText="1"/>
    </xf>
    <xf numFmtId="0" fontId="56" fillId="0" borderId="0" xfId="0" applyFont="1" applyAlignment="1">
      <alignment horizontal="left" vertical="center"/>
    </xf>
    <xf numFmtId="0" fontId="44" fillId="8" borderId="0" xfId="0" applyFont="1" applyFill="1"/>
    <xf numFmtId="0" fontId="57" fillId="0" borderId="0" xfId="0" applyFont="1" applyAlignment="1">
      <alignment horizontal="center" vertical="center"/>
    </xf>
    <xf numFmtId="0" fontId="57" fillId="0" borderId="0" xfId="0" applyFont="1" applyAlignment="1">
      <alignment vertical="center" wrapText="1"/>
    </xf>
    <xf numFmtId="0" fontId="58" fillId="0" borderId="13" xfId="0" applyFont="1" applyBorder="1" applyAlignment="1">
      <alignment horizontal="center" vertical="center" wrapText="1"/>
    </xf>
    <xf numFmtId="0" fontId="59" fillId="3" borderId="1" xfId="0" applyFont="1" applyFill="1" applyBorder="1" applyAlignment="1">
      <alignment horizontal="center" vertical="center" wrapText="1"/>
    </xf>
    <xf numFmtId="0" fontId="59" fillId="3" borderId="14" xfId="0" applyFont="1" applyFill="1" applyBorder="1" applyAlignment="1">
      <alignment horizontal="center" vertical="center" wrapText="1"/>
    </xf>
    <xf numFmtId="0" fontId="60" fillId="4" borderId="1" xfId="0" quotePrefix="1" applyFont="1" applyFill="1" applyBorder="1" applyAlignment="1">
      <alignment horizontal="left" vertical="center"/>
    </xf>
    <xf numFmtId="0" fontId="60" fillId="4" borderId="15" xfId="0" quotePrefix="1" applyFont="1" applyFill="1" applyBorder="1" applyAlignment="1">
      <alignment horizontal="center" vertical="center" wrapText="1"/>
    </xf>
    <xf numFmtId="0" fontId="60" fillId="4" borderId="14" xfId="0" quotePrefix="1" applyFont="1" applyFill="1" applyBorder="1" applyAlignment="1">
      <alignment horizontal="center" vertical="center" wrapText="1"/>
    </xf>
    <xf numFmtId="0" fontId="61" fillId="2" borderId="12" xfId="0" quotePrefix="1" applyFont="1" applyFill="1" applyBorder="1" applyAlignment="1">
      <alignment horizontal="left" vertical="center"/>
    </xf>
    <xf numFmtId="0" fontId="57" fillId="0" borderId="12" xfId="0" applyFont="1" applyBorder="1" applyAlignment="1">
      <alignment horizontal="center" vertical="center" wrapText="1"/>
    </xf>
    <xf numFmtId="0" fontId="62" fillId="3" borderId="1" xfId="0" applyFont="1" applyFill="1" applyBorder="1" applyAlignment="1">
      <alignment horizontal="center" vertical="center" wrapText="1"/>
    </xf>
    <xf numFmtId="0" fontId="44" fillId="0" borderId="12" xfId="0" applyFont="1" applyBorder="1" applyAlignment="1">
      <alignment vertical="center" wrapText="1"/>
    </xf>
    <xf numFmtId="0" fontId="57" fillId="0" borderId="12" xfId="0" applyFont="1" applyBorder="1" applyAlignment="1">
      <alignment horizontal="center" vertical="center"/>
    </xf>
    <xf numFmtId="0" fontId="25" fillId="0" borderId="12" xfId="0" applyFont="1" applyBorder="1" applyAlignment="1">
      <alignment vertical="center" wrapText="1"/>
    </xf>
    <xf numFmtId="0" fontId="63" fillId="4" borderId="14" xfId="0" quotePrefix="1" applyFont="1" applyFill="1" applyBorder="1" applyAlignment="1">
      <alignment horizontal="center" vertical="center" wrapText="1"/>
    </xf>
    <xf numFmtId="0" fontId="57" fillId="0" borderId="0" xfId="0" applyFont="1" applyAlignment="1">
      <alignment horizontal="center" vertical="center" wrapText="1"/>
    </xf>
    <xf numFmtId="0" fontId="44" fillId="0" borderId="0" xfId="0" applyFont="1" applyAlignment="1">
      <alignment horizontal="center" vertical="center" wrapText="1"/>
    </xf>
    <xf numFmtId="0" fontId="44" fillId="0" borderId="10" xfId="0" applyFont="1" applyBorder="1" applyAlignment="1">
      <alignment horizontal="center" vertical="center" wrapText="1"/>
    </xf>
    <xf numFmtId="0" fontId="59" fillId="0" borderId="0" xfId="0" applyFont="1" applyAlignment="1">
      <alignment vertical="center" wrapText="1"/>
    </xf>
    <xf numFmtId="0" fontId="59" fillId="9" borderId="0" xfId="0" applyFont="1" applyFill="1" applyAlignment="1">
      <alignment horizontal="center" vertical="center" wrapText="1"/>
    </xf>
    <xf numFmtId="0" fontId="59" fillId="0" borderId="0" xfId="0" applyFont="1" applyAlignment="1">
      <alignment horizontal="center" vertical="center" wrapText="1"/>
    </xf>
    <xf numFmtId="0" fontId="59" fillId="3" borderId="16" xfId="0" applyFont="1" applyFill="1" applyBorder="1" applyAlignment="1">
      <alignment horizontal="center" vertical="center" wrapText="1"/>
    </xf>
    <xf numFmtId="0" fontId="64" fillId="0" borderId="17" xfId="116" quotePrefix="1" applyFont="1" applyFill="1" applyBorder="1" applyAlignment="1">
      <alignment horizontal="center" vertical="center" wrapText="1"/>
    </xf>
    <xf numFmtId="0" fontId="64" fillId="0" borderId="17" xfId="116" applyFont="1" applyFill="1" applyBorder="1" applyAlignment="1">
      <alignment horizontal="center" vertical="center" wrapText="1"/>
    </xf>
    <xf numFmtId="0" fontId="64" fillId="0" borderId="18" xfId="116" quotePrefix="1" applyFont="1" applyFill="1" applyBorder="1" applyAlignment="1">
      <alignment horizontal="center" vertical="center" wrapText="1"/>
    </xf>
    <xf numFmtId="0" fontId="64" fillId="0" borderId="0" xfId="116" quotePrefix="1" applyFont="1" applyFill="1" applyBorder="1" applyAlignment="1">
      <alignment horizontal="center" vertical="center" wrapText="1"/>
    </xf>
    <xf numFmtId="0" fontId="59" fillId="3" borderId="0" xfId="0" applyFont="1" applyFill="1" applyAlignment="1">
      <alignment horizontal="center" vertical="center" wrapText="1"/>
    </xf>
    <xf numFmtId="0" fontId="25" fillId="10" borderId="0" xfId="0" applyFont="1" applyFill="1" applyAlignment="1">
      <alignment horizontal="center" vertical="center" wrapText="1"/>
    </xf>
    <xf numFmtId="0" fontId="65" fillId="10" borderId="0" xfId="0" applyFont="1" applyFill="1" applyAlignment="1">
      <alignment horizontal="center" vertical="center" wrapText="1"/>
    </xf>
    <xf numFmtId="0" fontId="66" fillId="0" borderId="0" xfId="0" applyFont="1" applyAlignment="1">
      <alignment horizontal="center" vertical="center" wrapText="1"/>
    </xf>
    <xf numFmtId="0" fontId="67" fillId="3" borderId="0" xfId="0" applyFont="1" applyFill="1" applyAlignment="1">
      <alignment horizontal="center" vertical="center" wrapText="1"/>
    </xf>
    <xf numFmtId="0" fontId="68" fillId="10" borderId="0" xfId="116" quotePrefix="1" applyFont="1" applyFill="1" applyBorder="1" applyAlignment="1">
      <alignment horizontal="center" vertical="center" wrapText="1"/>
    </xf>
    <xf numFmtId="0" fontId="68" fillId="10" borderId="0" xfId="116" applyFont="1" applyFill="1" applyBorder="1" applyAlignment="1">
      <alignment horizontal="center" vertical="center" wrapText="1"/>
    </xf>
    <xf numFmtId="0" fontId="68" fillId="0" borderId="0" xfId="116" quotePrefix="1" applyFont="1" applyFill="1" applyBorder="1" applyAlignment="1">
      <alignment horizontal="center" vertical="center" wrapText="1"/>
    </xf>
    <xf numFmtId="0" fontId="65" fillId="0" borderId="0" xfId="0" quotePrefix="1" applyFont="1" applyAlignment="1">
      <alignment horizontal="center" vertical="center" wrapText="1"/>
    </xf>
    <xf numFmtId="0" fontId="65" fillId="2" borderId="0" xfId="0" applyFont="1" applyFill="1" applyAlignment="1">
      <alignment horizontal="center" vertical="center" wrapText="1"/>
    </xf>
    <xf numFmtId="0" fontId="61" fillId="2" borderId="0" xfId="0" quotePrefix="1" applyFont="1" applyFill="1" applyAlignment="1">
      <alignment horizontal="center" vertical="center" wrapText="1"/>
    </xf>
    <xf numFmtId="0" fontId="25" fillId="10" borderId="0" xfId="0" quotePrefix="1" applyFont="1" applyFill="1" applyAlignment="1">
      <alignment horizontal="center" vertical="center" wrapText="1"/>
    </xf>
    <xf numFmtId="0" fontId="66" fillId="10" borderId="0" xfId="0" quotePrefix="1" applyFont="1" applyFill="1" applyAlignment="1">
      <alignment horizontal="center" vertical="center" wrapText="1"/>
    </xf>
    <xf numFmtId="0" fontId="66" fillId="0" borderId="0" xfId="0" quotePrefix="1" applyFont="1" applyAlignment="1">
      <alignment horizontal="center" vertical="center" wrapText="1"/>
    </xf>
    <xf numFmtId="0" fontId="44" fillId="10" borderId="0" xfId="0" applyFont="1" applyFill="1" applyAlignment="1">
      <alignment horizontal="center" vertical="center" wrapText="1"/>
    </xf>
    <xf numFmtId="0" fontId="66" fillId="10" borderId="0" xfId="0" applyFont="1" applyFill="1" applyAlignment="1">
      <alignment horizontal="center" vertical="center" wrapText="1"/>
    </xf>
    <xf numFmtId="0" fontId="25" fillId="10" borderId="0" xfId="0" quotePrefix="1" applyFont="1" applyFill="1" applyAlignment="1">
      <alignment horizontal="right" vertical="center" wrapText="1"/>
    </xf>
    <xf numFmtId="0" fontId="66" fillId="0" borderId="0" xfId="0" applyFont="1" applyAlignment="1">
      <alignment horizontal="right" vertical="center" wrapText="1"/>
    </xf>
    <xf numFmtId="0" fontId="44" fillId="10" borderId="0" xfId="0" quotePrefix="1" applyFont="1" applyFill="1" applyAlignment="1">
      <alignment horizontal="center" vertical="center" wrapText="1"/>
    </xf>
    <xf numFmtId="0" fontId="44" fillId="10" borderId="0" xfId="0" quotePrefix="1" applyFont="1" applyFill="1" applyAlignment="1">
      <alignment horizontal="right" vertical="center" wrapText="1"/>
    </xf>
    <xf numFmtId="0" fontId="69" fillId="10" borderId="0" xfId="0" quotePrefix="1" applyFont="1" applyFill="1" applyAlignment="1">
      <alignment horizontal="right" vertical="center" wrapText="1"/>
    </xf>
    <xf numFmtId="0" fontId="69" fillId="0" borderId="0" xfId="0" quotePrefix="1" applyFont="1" applyAlignment="1">
      <alignment horizontal="right" vertical="center" wrapText="1"/>
    </xf>
    <xf numFmtId="0" fontId="44" fillId="0" borderId="0" xfId="0" quotePrefix="1" applyFont="1" applyAlignment="1">
      <alignment horizontal="right" vertical="center" wrapText="1"/>
    </xf>
    <xf numFmtId="0" fontId="61" fillId="2" borderId="0" xfId="0" applyFont="1" applyFill="1" applyAlignment="1">
      <alignment horizontal="center" vertical="center" wrapText="1"/>
    </xf>
    <xf numFmtId="0" fontId="44" fillId="10" borderId="0" xfId="0" applyFont="1" applyFill="1" applyAlignment="1">
      <alignment horizontal="right" vertical="center" wrapText="1"/>
    </xf>
    <xf numFmtId="0" fontId="44" fillId="0" borderId="0" xfId="0" applyFont="1" applyAlignment="1">
      <alignment horizontal="right" vertical="center" wrapText="1"/>
    </xf>
    <xf numFmtId="0" fontId="66" fillId="10" borderId="0" xfId="0" quotePrefix="1" applyFont="1" applyFill="1" applyAlignment="1">
      <alignment horizontal="right" vertical="center" wrapText="1"/>
    </xf>
    <xf numFmtId="0" fontId="66" fillId="0" borderId="0" xfId="0" quotePrefix="1" applyFont="1" applyAlignment="1">
      <alignment horizontal="right" vertical="center" wrapText="1"/>
    </xf>
    <xf numFmtId="0" fontId="44" fillId="10" borderId="0" xfId="0" applyFont="1" applyFill="1" applyAlignment="1">
      <alignment horizontal="center"/>
    </xf>
    <xf numFmtId="0" fontId="70" fillId="10" borderId="0" xfId="0" applyFont="1" applyFill="1" applyAlignment="1">
      <alignment horizontal="left" vertical="center"/>
    </xf>
    <xf numFmtId="0" fontId="70" fillId="10" borderId="0" xfId="0" applyFont="1" applyFill="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xf>
    <xf numFmtId="0" fontId="25" fillId="0" borderId="11" xfId="0" applyFont="1" applyBorder="1" applyAlignment="1" applyProtection="1">
      <alignment horizontal="center" vertical="center" wrapText="1"/>
      <protection locked="0"/>
    </xf>
    <xf numFmtId="0" fontId="67" fillId="0" borderId="0" xfId="0" applyFont="1" applyAlignment="1">
      <alignment horizontal="center" vertical="center" wrapText="1"/>
    </xf>
    <xf numFmtId="0" fontId="44" fillId="3" borderId="0" xfId="0" applyFont="1" applyFill="1" applyAlignment="1">
      <alignment horizontal="center" vertical="center" wrapText="1"/>
    </xf>
    <xf numFmtId="0" fontId="25" fillId="0" borderId="0" xfId="0" applyFont="1" applyAlignment="1" applyProtection="1">
      <alignment horizontal="center" vertical="center" wrapText="1"/>
      <protection locked="0"/>
    </xf>
    <xf numFmtId="0" fontId="25" fillId="0" borderId="0" xfId="0" quotePrefix="1" applyFont="1" applyAlignment="1" applyProtection="1">
      <alignment horizontal="center" vertical="center" wrapText="1"/>
      <protection locked="0"/>
    </xf>
    <xf numFmtId="0" fontId="19" fillId="0" borderId="0" xfId="116" applyAlignment="1" applyProtection="1">
      <alignment horizontal="center" vertical="center" wrapText="1"/>
      <protection locked="0"/>
    </xf>
    <xf numFmtId="0" fontId="67" fillId="2" borderId="0" xfId="0" applyFont="1" applyFill="1" applyAlignment="1">
      <alignment horizontal="center" vertical="center" wrapText="1"/>
    </xf>
    <xf numFmtId="0" fontId="73" fillId="2" borderId="0" xfId="0" applyFont="1" applyFill="1" applyAlignment="1">
      <alignment horizontal="center" vertical="center" wrapText="1"/>
    </xf>
    <xf numFmtId="169" fontId="25" fillId="0" borderId="0" xfId="0" applyNumberFormat="1" applyFont="1" applyAlignment="1" applyProtection="1">
      <alignment horizontal="center" vertical="center" wrapText="1"/>
      <protection locked="0"/>
    </xf>
    <xf numFmtId="169" fontId="25" fillId="0" borderId="0" xfId="0" applyNumberFormat="1" applyFont="1" applyAlignment="1">
      <alignment horizontal="center" vertical="center" wrapText="1"/>
    </xf>
    <xf numFmtId="168" fontId="25" fillId="0" borderId="0" xfId="1" applyNumberFormat="1" applyFont="1" applyFill="1" applyBorder="1" applyAlignment="1" applyProtection="1">
      <alignment horizontal="center" vertical="center" wrapText="1"/>
      <protection locked="0"/>
    </xf>
    <xf numFmtId="168" fontId="25" fillId="10" borderId="0" xfId="1" applyNumberFormat="1" applyFont="1" applyFill="1" applyBorder="1" applyAlignment="1">
      <alignment horizontal="center" vertical="center" wrapText="1"/>
    </xf>
    <xf numFmtId="168" fontId="25" fillId="0" borderId="0" xfId="1" applyNumberFormat="1" applyFont="1" applyFill="1" applyBorder="1" applyAlignment="1">
      <alignment horizontal="center" vertical="center" wrapText="1"/>
    </xf>
    <xf numFmtId="9" fontId="25" fillId="0" borderId="0" xfId="1" applyFont="1" applyFill="1" applyBorder="1" applyAlignment="1" applyProtection="1">
      <alignment horizontal="center" vertical="center" wrapText="1"/>
      <protection locked="0"/>
    </xf>
    <xf numFmtId="9" fontId="25" fillId="0" borderId="0" xfId="1" applyFont="1" applyFill="1" applyBorder="1" applyAlignment="1">
      <alignment horizontal="center" vertical="center" wrapText="1"/>
    </xf>
    <xf numFmtId="170" fontId="25" fillId="0" borderId="0" xfId="0" applyNumberFormat="1" applyFont="1" applyAlignment="1" applyProtection="1">
      <alignment horizontal="center" vertical="center" wrapText="1"/>
      <protection locked="0"/>
    </xf>
    <xf numFmtId="3" fontId="25" fillId="0" borderId="0" xfId="0" quotePrefix="1" applyNumberFormat="1" applyFont="1" applyAlignment="1">
      <alignment horizontal="center" vertical="center" wrapText="1"/>
    </xf>
    <xf numFmtId="168" fontId="25" fillId="10" borderId="0" xfId="0" quotePrefix="1" applyNumberFormat="1" applyFont="1" applyFill="1" applyAlignment="1">
      <alignment horizontal="center" vertical="center" wrapText="1"/>
    </xf>
    <xf numFmtId="10" fontId="25" fillId="0" borderId="0" xfId="0" quotePrefix="1" applyNumberFormat="1" applyFont="1" applyAlignment="1" applyProtection="1">
      <alignment horizontal="center" vertical="center" wrapText="1"/>
      <protection locked="0"/>
    </xf>
    <xf numFmtId="169" fontId="25" fillId="10" borderId="0" xfId="0" quotePrefix="1" applyNumberFormat="1" applyFont="1" applyFill="1" applyAlignment="1">
      <alignment horizontal="center" vertical="center" wrapText="1"/>
    </xf>
    <xf numFmtId="168" fontId="25" fillId="10" borderId="0" xfId="1" quotePrefix="1" applyNumberFormat="1" applyFont="1" applyFill="1" applyBorder="1" applyAlignment="1">
      <alignment horizontal="center" vertical="center" wrapText="1"/>
    </xf>
    <xf numFmtId="169" fontId="71" fillId="0" borderId="0" xfId="0" applyNumberFormat="1" applyFont="1" applyAlignment="1" applyProtection="1">
      <alignment horizontal="center" vertical="center" wrapText="1"/>
      <protection locked="0"/>
    </xf>
    <xf numFmtId="9" fontId="25" fillId="0" borderId="0" xfId="1" quotePrefix="1" applyFont="1" applyFill="1" applyBorder="1" applyAlignment="1" applyProtection="1">
      <alignment horizontal="center" vertical="center" wrapText="1"/>
      <protection locked="0"/>
    </xf>
    <xf numFmtId="0" fontId="65" fillId="2" borderId="0" xfId="0" quotePrefix="1" applyFont="1" applyFill="1" applyAlignment="1">
      <alignment horizontal="center" vertical="center" wrapText="1"/>
    </xf>
    <xf numFmtId="0" fontId="65" fillId="0" borderId="0" xfId="0" applyFont="1" applyAlignment="1">
      <alignment horizontal="center" vertical="center" wrapText="1"/>
    </xf>
    <xf numFmtId="0" fontId="73" fillId="0" borderId="0" xfId="0" quotePrefix="1" applyFont="1" applyAlignment="1" applyProtection="1">
      <alignment horizontal="center" vertical="center" wrapText="1"/>
      <protection locked="0"/>
    </xf>
    <xf numFmtId="0" fontId="73" fillId="0" borderId="0" xfId="0" applyFont="1" applyAlignment="1" applyProtection="1">
      <alignment horizontal="center" vertical="center" wrapText="1"/>
      <protection locked="0"/>
    </xf>
    <xf numFmtId="0" fontId="65" fillId="0" borderId="0" xfId="0" applyFont="1" applyAlignment="1" applyProtection="1">
      <alignment horizontal="center" vertical="center" wrapText="1"/>
      <protection locked="0"/>
    </xf>
    <xf numFmtId="0" fontId="44" fillId="0" borderId="0" xfId="0" quotePrefix="1" applyFont="1" applyAlignment="1">
      <alignment horizontal="center" vertical="center" wrapText="1"/>
    </xf>
    <xf numFmtId="169" fontId="25" fillId="0" borderId="0" xfId="0" quotePrefix="1" applyNumberFormat="1" applyFont="1" applyAlignment="1" applyProtection="1">
      <alignment horizontal="center" vertical="center" wrapText="1"/>
      <protection locked="0"/>
    </xf>
    <xf numFmtId="10" fontId="25" fillId="0" borderId="0" xfId="0" quotePrefix="1" applyNumberFormat="1" applyFont="1" applyAlignment="1">
      <alignment horizontal="center" vertical="center" wrapText="1"/>
    </xf>
    <xf numFmtId="168" fontId="73" fillId="0" borderId="0" xfId="0" quotePrefix="1" applyNumberFormat="1" applyFont="1" applyAlignment="1" applyProtection="1">
      <alignment horizontal="center" vertical="center" wrapText="1"/>
      <protection locked="0"/>
    </xf>
    <xf numFmtId="168" fontId="73" fillId="0" borderId="0" xfId="0" applyNumberFormat="1" applyFont="1" applyAlignment="1" applyProtection="1">
      <alignment horizontal="center" vertical="center" wrapText="1"/>
      <protection locked="0"/>
    </xf>
    <xf numFmtId="170" fontId="65" fillId="0" borderId="0" xfId="0" applyNumberFormat="1" applyFont="1" applyAlignment="1" applyProtection="1">
      <alignment horizontal="center" vertical="center" wrapText="1"/>
      <protection locked="0"/>
    </xf>
    <xf numFmtId="169" fontId="25" fillId="10" borderId="0" xfId="0" applyNumberFormat="1" applyFont="1" applyFill="1" applyAlignment="1">
      <alignment horizontal="center" vertical="center" wrapText="1"/>
    </xf>
    <xf numFmtId="9" fontId="44" fillId="0" borderId="0" xfId="1" quotePrefix="1" applyFont="1" applyFill="1" applyBorder="1" applyAlignment="1">
      <alignment horizontal="center" vertical="center" wrapText="1"/>
    </xf>
    <xf numFmtId="169" fontId="44" fillId="10" borderId="0" xfId="0" applyNumberFormat="1" applyFont="1" applyFill="1" applyAlignment="1">
      <alignment horizontal="center" vertical="center" wrapText="1"/>
    </xf>
    <xf numFmtId="168" fontId="44" fillId="10" borderId="0" xfId="1" quotePrefix="1" applyNumberFormat="1" applyFont="1" applyFill="1" applyBorder="1" applyAlignment="1">
      <alignment horizontal="center" vertical="center" wrapText="1"/>
    </xf>
    <xf numFmtId="169" fontId="44" fillId="0" borderId="0" xfId="0" applyNumberFormat="1" applyFont="1" applyAlignment="1" applyProtection="1">
      <alignment horizontal="center" vertical="center" wrapText="1"/>
      <protection locked="0"/>
    </xf>
    <xf numFmtId="9" fontId="44" fillId="0" borderId="0" xfId="1" quotePrefix="1" applyFont="1" applyFill="1" applyBorder="1" applyAlignment="1" applyProtection="1">
      <alignment horizontal="center" vertical="center" wrapText="1"/>
      <protection locked="0"/>
    </xf>
    <xf numFmtId="0" fontId="44" fillId="0" borderId="0" xfId="0" quotePrefix="1" applyFont="1" applyAlignment="1" applyProtection="1">
      <alignment horizontal="center" vertical="center" wrapText="1"/>
      <protection locked="0"/>
    </xf>
    <xf numFmtId="9" fontId="25" fillId="0" borderId="0" xfId="1" quotePrefix="1" applyFont="1" applyFill="1" applyBorder="1" applyAlignment="1">
      <alignment horizontal="center" vertical="center" wrapText="1"/>
    </xf>
    <xf numFmtId="169" fontId="66" fillId="0" borderId="0" xfId="0" quotePrefix="1" applyNumberFormat="1" applyFont="1" applyAlignment="1" applyProtection="1">
      <alignment horizontal="right" vertical="center" wrapText="1"/>
      <protection locked="0"/>
    </xf>
    <xf numFmtId="0" fontId="66" fillId="0" borderId="0" xfId="0" quotePrefix="1" applyFont="1" applyAlignment="1" applyProtection="1">
      <alignment horizontal="right" vertical="center" wrapText="1"/>
      <protection locked="0"/>
    </xf>
    <xf numFmtId="9" fontId="25" fillId="10" borderId="0" xfId="1" applyFont="1" applyFill="1" applyBorder="1" applyAlignment="1">
      <alignment horizontal="center" vertical="center" wrapText="1"/>
    </xf>
    <xf numFmtId="0" fontId="25" fillId="10" borderId="0" xfId="0" applyFont="1" applyFill="1" applyAlignment="1" applyProtection="1">
      <alignment horizontal="center" vertical="center" wrapText="1"/>
      <protection locked="0"/>
    </xf>
    <xf numFmtId="0" fontId="64" fillId="10" borderId="0" xfId="116" applyFont="1" applyFill="1" applyBorder="1" applyAlignment="1" applyProtection="1">
      <alignment horizontal="center" vertical="center" wrapText="1"/>
      <protection locked="0"/>
    </xf>
    <xf numFmtId="0" fontId="74" fillId="10" borderId="0" xfId="0" applyFont="1" applyFill="1" applyAlignment="1">
      <alignment horizontal="center" vertical="center" wrapText="1"/>
    </xf>
    <xf numFmtId="0" fontId="64" fillId="10" borderId="0" xfId="116" applyFont="1" applyFill="1" applyBorder="1" applyAlignment="1">
      <alignment horizontal="center" vertical="center" wrapText="1"/>
    </xf>
    <xf numFmtId="0" fontId="75" fillId="0" borderId="0" xfId="0" applyFont="1" applyAlignment="1">
      <alignment horizontal="center" vertical="center" wrapText="1"/>
    </xf>
    <xf numFmtId="0" fontId="64" fillId="10" borderId="0" xfId="116" applyFont="1" applyFill="1" applyBorder="1" applyAlignment="1">
      <alignment horizontal="center"/>
    </xf>
    <xf numFmtId="0" fontId="64" fillId="0" borderId="0" xfId="116" applyFont="1" applyFill="1" applyBorder="1" applyAlignment="1">
      <alignment horizontal="center" vertical="center" wrapText="1"/>
    </xf>
    <xf numFmtId="14" fontId="25" fillId="0" borderId="0" xfId="0" applyNumberFormat="1" applyFont="1" applyAlignment="1" applyProtection="1">
      <alignment horizontal="center" vertical="center" wrapText="1"/>
      <protection locked="0"/>
    </xf>
    <xf numFmtId="0" fontId="64" fillId="0" borderId="17" xfId="116" applyFont="1" applyFill="1" applyBorder="1" applyAlignment="1" applyProtection="1">
      <alignment horizontal="center" vertical="center" wrapText="1"/>
    </xf>
    <xf numFmtId="0" fontId="64" fillId="0" borderId="17" xfId="116" quotePrefix="1" applyFont="1" applyFill="1" applyBorder="1" applyAlignment="1" applyProtection="1">
      <alignment horizontal="center" vertical="center" wrapText="1"/>
    </xf>
    <xf numFmtId="0" fontId="64" fillId="0" borderId="18" xfId="116" quotePrefix="1" applyFont="1" applyFill="1" applyBorder="1" applyAlignment="1" applyProtection="1">
      <alignment horizontal="center" vertical="center" wrapText="1"/>
    </xf>
    <xf numFmtId="0" fontId="64" fillId="0" borderId="0" xfId="116" quotePrefix="1" applyFont="1" applyFill="1" applyBorder="1" applyAlignment="1" applyProtection="1">
      <alignment horizontal="center" vertical="center" wrapText="1"/>
    </xf>
    <xf numFmtId="0" fontId="25" fillId="10" borderId="0" xfId="0" applyFont="1" applyFill="1" applyAlignment="1">
      <alignment horizontal="right" vertical="center" wrapText="1"/>
    </xf>
    <xf numFmtId="0" fontId="66" fillId="10" borderId="0" xfId="0" applyFont="1" applyFill="1" applyAlignment="1">
      <alignment horizontal="right" vertical="center" wrapText="1"/>
    </xf>
    <xf numFmtId="0" fontId="76" fillId="10" borderId="0" xfId="0" applyFont="1" applyFill="1" applyAlignment="1">
      <alignment horizontal="center" vertical="center" wrapText="1"/>
    </xf>
    <xf numFmtId="0" fontId="76" fillId="11" borderId="0" xfId="0" applyFont="1" applyFill="1" applyAlignment="1">
      <alignment horizontal="center" vertical="center" wrapText="1"/>
    </xf>
    <xf numFmtId="0" fontId="66" fillId="0" borderId="0" xfId="0" applyFont="1" applyAlignment="1" applyProtection="1">
      <alignment horizontal="right" vertical="center" wrapText="1"/>
      <protection locked="0"/>
    </xf>
    <xf numFmtId="9" fontId="25" fillId="10" borderId="0" xfId="1" applyFont="1" applyFill="1" applyBorder="1" applyAlignment="1" applyProtection="1">
      <alignment horizontal="center" vertical="center" wrapText="1"/>
    </xf>
    <xf numFmtId="9" fontId="66" fillId="0" borderId="0" xfId="1" applyFont="1" applyFill="1" applyBorder="1" applyAlignment="1" applyProtection="1">
      <alignment horizontal="center" vertical="center" wrapText="1"/>
    </xf>
    <xf numFmtId="0" fontId="65" fillId="4" borderId="0" xfId="0" applyFont="1" applyFill="1" applyAlignment="1">
      <alignment horizontal="center" vertical="center" wrapText="1"/>
    </xf>
    <xf numFmtId="0" fontId="60" fillId="4" borderId="0" xfId="0" quotePrefix="1" applyFont="1" applyFill="1" applyAlignment="1">
      <alignment horizontal="center" vertical="center" wrapText="1"/>
    </xf>
    <xf numFmtId="0" fontId="61" fillId="0" borderId="0" xfId="0" quotePrefix="1" applyFont="1" applyAlignment="1">
      <alignment horizontal="center" vertical="center" wrapText="1"/>
    </xf>
    <xf numFmtId="0" fontId="44" fillId="10" borderId="0" xfId="0" quotePrefix="1" applyFont="1" applyFill="1" applyAlignment="1">
      <alignment horizontal="center"/>
    </xf>
    <xf numFmtId="0" fontId="60" fillId="4" borderId="0" xfId="0" applyFont="1" applyFill="1" applyAlignment="1">
      <alignment horizontal="center" vertical="center" wrapText="1"/>
    </xf>
    <xf numFmtId="168" fontId="25" fillId="10" borderId="0" xfId="1" applyNumberFormat="1" applyFont="1" applyFill="1" applyBorder="1" applyAlignment="1" applyProtection="1">
      <alignment horizontal="center" vertical="center" wrapText="1"/>
    </xf>
    <xf numFmtId="168" fontId="25" fillId="0" borderId="0" xfId="0" quotePrefix="1" applyNumberFormat="1" applyFont="1" applyAlignment="1" applyProtection="1">
      <alignment horizontal="center" vertical="center" wrapText="1"/>
      <protection locked="0"/>
    </xf>
    <xf numFmtId="0" fontId="71" fillId="0" borderId="0" xfId="0" applyFont="1" applyAlignment="1" applyProtection="1">
      <alignment horizontal="center" vertical="center" wrapText="1"/>
      <protection locked="0"/>
    </xf>
    <xf numFmtId="3" fontId="25" fillId="0" borderId="0" xfId="0" applyNumberFormat="1" applyFont="1" applyAlignment="1" applyProtection="1">
      <alignment horizontal="center" vertical="center" wrapText="1"/>
      <protection locked="0"/>
    </xf>
    <xf numFmtId="3" fontId="25" fillId="10" borderId="0" xfId="0" applyNumberFormat="1" applyFont="1" applyFill="1" applyAlignment="1" applyProtection="1">
      <alignment horizontal="center" vertical="center" wrapText="1"/>
      <protection locked="0"/>
    </xf>
    <xf numFmtId="168" fontId="25" fillId="0" borderId="0" xfId="0" applyNumberFormat="1" applyFont="1" applyAlignment="1" applyProtection="1">
      <alignment horizontal="center" vertical="center" wrapText="1"/>
      <protection locked="0"/>
    </xf>
    <xf numFmtId="168" fontId="76" fillId="11" borderId="0" xfId="1" applyNumberFormat="1" applyFont="1" applyFill="1" applyBorder="1" applyAlignment="1" applyProtection="1">
      <alignment horizontal="center" vertical="center" wrapText="1"/>
    </xf>
    <xf numFmtId="168" fontId="44" fillId="0" borderId="0" xfId="1" applyNumberFormat="1" applyFont="1" applyFill="1" applyBorder="1" applyAlignment="1" applyProtection="1">
      <alignment horizontal="center" vertical="center" wrapText="1"/>
      <protection locked="0"/>
    </xf>
    <xf numFmtId="168" fontId="25" fillId="0" borderId="0" xfId="1" applyNumberFormat="1" applyFont="1" applyFill="1" applyBorder="1" applyAlignment="1" applyProtection="1">
      <alignment horizontal="center" vertical="center" wrapText="1"/>
    </xf>
    <xf numFmtId="168" fontId="44" fillId="0" borderId="0" xfId="1" applyNumberFormat="1" applyFont="1" applyFill="1" applyBorder="1" applyAlignment="1" applyProtection="1">
      <alignment horizontal="center" vertical="center" wrapText="1"/>
    </xf>
    <xf numFmtId="0" fontId="44" fillId="0" borderId="0" xfId="0" applyFont="1" applyAlignment="1" applyProtection="1">
      <alignment horizontal="center" vertical="center" wrapText="1"/>
      <protection locked="0"/>
    </xf>
    <xf numFmtId="0" fontId="73" fillId="4" borderId="0" xfId="0" applyFont="1" applyFill="1" applyAlignment="1">
      <alignment horizontal="center" vertical="center" wrapText="1"/>
    </xf>
    <xf numFmtId="0" fontId="73" fillId="0" borderId="0" xfId="0" applyFont="1" applyAlignment="1">
      <alignment horizontal="center" vertical="center" wrapText="1"/>
    </xf>
    <xf numFmtId="9" fontId="25" fillId="0" borderId="0" xfId="1" applyFont="1" applyFill="1" applyBorder="1" applyAlignment="1" applyProtection="1">
      <alignment horizontal="center" vertical="center" wrapText="1"/>
    </xf>
    <xf numFmtId="3" fontId="25" fillId="10" borderId="0" xfId="0" quotePrefix="1" applyNumberFormat="1" applyFont="1" applyFill="1" applyAlignment="1">
      <alignment horizontal="center" vertical="center" wrapText="1"/>
    </xf>
    <xf numFmtId="168" fontId="25" fillId="10" borderId="0" xfId="1" quotePrefix="1" applyNumberFormat="1" applyFont="1" applyFill="1" applyBorder="1" applyAlignment="1" applyProtection="1">
      <alignment horizontal="center" vertical="center" wrapText="1"/>
    </xf>
    <xf numFmtId="3" fontId="25" fillId="10" borderId="0" xfId="0" applyNumberFormat="1" applyFont="1" applyFill="1" applyAlignment="1">
      <alignment horizontal="center" vertical="center" wrapText="1"/>
    </xf>
    <xf numFmtId="168" fontId="25" fillId="0" borderId="0" xfId="0" quotePrefix="1" applyNumberFormat="1" applyFont="1" applyAlignment="1">
      <alignment horizontal="center" vertical="center" wrapText="1"/>
    </xf>
    <xf numFmtId="168" fontId="71" fillId="0" borderId="0" xfId="1" applyNumberFormat="1" applyFont="1" applyFill="1" applyBorder="1" applyAlignment="1" applyProtection="1">
      <alignment horizontal="center" vertical="center" wrapText="1"/>
      <protection locked="0"/>
    </xf>
    <xf numFmtId="168" fontId="25" fillId="10" borderId="0" xfId="0" applyNumberFormat="1" applyFont="1" applyFill="1" applyAlignment="1">
      <alignment horizontal="center" vertical="center" wrapText="1"/>
    </xf>
    <xf numFmtId="3" fontId="25" fillId="0" borderId="0" xfId="0" applyNumberFormat="1" applyFont="1" applyAlignment="1">
      <alignment horizontal="center" vertical="center" wrapText="1"/>
    </xf>
    <xf numFmtId="9" fontId="25" fillId="10" borderId="0" xfId="1" applyFont="1" applyFill="1" applyAlignment="1" applyProtection="1">
      <alignment horizontal="center" vertical="center" wrapText="1"/>
      <protection locked="0"/>
    </xf>
    <xf numFmtId="0" fontId="25" fillId="8" borderId="0" xfId="0" applyFont="1" applyFill="1" applyAlignment="1">
      <alignment horizontal="center" vertical="center" wrapText="1"/>
    </xf>
    <xf numFmtId="3" fontId="44" fillId="0" borderId="0" xfId="0" quotePrefix="1" applyNumberFormat="1" applyFont="1" applyAlignment="1">
      <alignment horizontal="center" vertical="center" wrapText="1"/>
    </xf>
    <xf numFmtId="0" fontId="25" fillId="0" borderId="0" xfId="0" quotePrefix="1" applyFont="1" applyAlignment="1">
      <alignment horizontal="right" vertical="center" wrapText="1"/>
    </xf>
    <xf numFmtId="168" fontId="76" fillId="11" borderId="0" xfId="1" applyNumberFormat="1" applyFont="1" applyFill="1" applyBorder="1" applyAlignment="1">
      <alignment horizontal="center" vertical="center" wrapText="1"/>
    </xf>
    <xf numFmtId="168" fontId="61" fillId="2" borderId="0" xfId="1" applyNumberFormat="1" applyFont="1" applyFill="1" applyBorder="1" applyAlignment="1">
      <alignment horizontal="center" vertical="center" wrapText="1"/>
    </xf>
    <xf numFmtId="168" fontId="65" fillId="2" borderId="0" xfId="1" applyNumberFormat="1" applyFont="1" applyFill="1" applyBorder="1" applyAlignment="1">
      <alignment horizontal="center" vertical="center" wrapText="1"/>
    </xf>
    <xf numFmtId="0" fontId="59" fillId="3" borderId="19" xfId="0" applyFont="1" applyFill="1" applyBorder="1" applyAlignment="1">
      <alignment horizontal="center" vertical="center" wrapText="1"/>
    </xf>
    <xf numFmtId="0" fontId="64" fillId="0" borderId="19" xfId="116" applyFont="1" applyFill="1" applyBorder="1" applyAlignment="1">
      <alignment horizontal="center" vertical="center" wrapText="1"/>
    </xf>
    <xf numFmtId="0" fontId="76" fillId="0" borderId="0" xfId="0" applyFont="1" applyAlignment="1">
      <alignment horizontal="center" vertical="center" wrapText="1"/>
    </xf>
    <xf numFmtId="0" fontId="44" fillId="0" borderId="0" xfId="0" applyFont="1" applyAlignment="1">
      <alignment horizontal="left" vertical="center"/>
    </xf>
    <xf numFmtId="0" fontId="44" fillId="0" borderId="0" xfId="0" applyFont="1" applyAlignment="1">
      <alignment horizontal="left" vertical="center" wrapText="1"/>
    </xf>
    <xf numFmtId="0" fontId="62" fillId="3" borderId="0" xfId="0" applyFont="1" applyFill="1" applyAlignment="1">
      <alignment horizontal="center" vertical="center" wrapText="1"/>
    </xf>
    <xf numFmtId="0" fontId="25" fillId="0" borderId="0" xfId="0" applyFont="1" applyAlignment="1">
      <alignment horizontal="left" vertical="center" wrapText="1"/>
    </xf>
    <xf numFmtId="0" fontId="65" fillId="10" borderId="0" xfId="0" quotePrefix="1" applyFont="1" applyFill="1" applyAlignment="1">
      <alignment horizontal="center" vertical="center" wrapText="1"/>
    </xf>
    <xf numFmtId="0" fontId="44" fillId="0" borderId="0" xfId="0" applyFont="1" applyProtection="1">
      <protection locked="0"/>
    </xf>
    <xf numFmtId="0" fontId="65" fillId="10" borderId="0" xfId="0" quotePrefix="1" applyFont="1" applyFill="1" applyAlignment="1" applyProtection="1">
      <alignment horizontal="center" vertical="center" wrapText="1"/>
      <protection locked="0"/>
    </xf>
    <xf numFmtId="0" fontId="61" fillId="0" borderId="0" xfId="0" quotePrefix="1" applyFont="1" applyAlignment="1" applyProtection="1">
      <alignment horizontal="center" vertical="center" wrapText="1"/>
      <protection locked="0"/>
    </xf>
    <xf numFmtId="0" fontId="65" fillId="0" borderId="0" xfId="0" quotePrefix="1" applyFont="1" applyAlignment="1" applyProtection="1">
      <alignment horizontal="center" vertical="center" wrapText="1"/>
      <protection locked="0"/>
    </xf>
    <xf numFmtId="0" fontId="67" fillId="0" borderId="0" xfId="0" quotePrefix="1" applyFont="1" applyAlignment="1">
      <alignment horizontal="center" vertical="center" wrapText="1"/>
    </xf>
    <xf numFmtId="0" fontId="25" fillId="12" borderId="0" xfId="0" quotePrefix="1" applyFont="1" applyFill="1" applyAlignment="1">
      <alignment horizontal="center" vertical="center" wrapText="1"/>
    </xf>
    <xf numFmtId="0" fontId="66" fillId="0" borderId="0" xfId="0" applyFont="1" applyAlignment="1" applyProtection="1">
      <alignment horizontal="center" vertical="center" wrapText="1"/>
      <protection locked="0"/>
    </xf>
    <xf numFmtId="0" fontId="25" fillId="0" borderId="20" xfId="0" applyFont="1" applyBorder="1" applyAlignment="1">
      <alignment horizontal="center" vertical="center" wrapText="1"/>
    </xf>
    <xf numFmtId="0" fontId="64" fillId="0" borderId="21" xfId="116" quotePrefix="1" applyFont="1" applyFill="1" applyBorder="1" applyAlignment="1">
      <alignment horizontal="center" vertical="center" wrapText="1"/>
    </xf>
    <xf numFmtId="0" fontId="66" fillId="10" borderId="0" xfId="0" applyFont="1" applyFill="1" applyAlignment="1" applyProtection="1">
      <alignment horizontal="right" vertical="center" wrapText="1"/>
      <protection locked="0"/>
    </xf>
    <xf numFmtId="0" fontId="66" fillId="10" borderId="0" xfId="0" applyFont="1" applyFill="1" applyAlignment="1" applyProtection="1">
      <alignment horizontal="center" vertical="center" wrapText="1"/>
      <protection locked="0"/>
    </xf>
    <xf numFmtId="9" fontId="66" fillId="10" borderId="0" xfId="1" applyFont="1" applyFill="1" applyBorder="1" applyAlignment="1" applyProtection="1">
      <alignment horizontal="center" vertical="center" wrapText="1"/>
      <protection locked="0"/>
    </xf>
    <xf numFmtId="9" fontId="66" fillId="0" borderId="0" xfId="1" applyFont="1" applyFill="1" applyBorder="1" applyAlignment="1" applyProtection="1">
      <alignment horizontal="center" vertical="center" wrapText="1"/>
      <protection locked="0"/>
    </xf>
    <xf numFmtId="0" fontId="25" fillId="0" borderId="22" xfId="0" applyFont="1" applyBorder="1" applyAlignment="1">
      <alignment horizontal="center" vertical="center" wrapText="1"/>
    </xf>
    <xf numFmtId="0" fontId="25" fillId="0" borderId="21" xfId="0" applyFont="1" applyBorder="1" applyAlignment="1">
      <alignment horizontal="center" vertical="center" wrapText="1"/>
    </xf>
    <xf numFmtId="3" fontId="25" fillId="0" borderId="0" xfId="0" quotePrefix="1" applyNumberFormat="1" applyFont="1" applyAlignment="1" applyProtection="1">
      <alignment horizontal="center" vertical="center" wrapText="1"/>
      <protection locked="0"/>
    </xf>
    <xf numFmtId="0" fontId="67" fillId="0" borderId="0" xfId="0" applyFont="1" applyAlignment="1" applyProtection="1">
      <alignment horizontal="center" vertical="center" wrapText="1"/>
      <protection locked="0"/>
    </xf>
    <xf numFmtId="1" fontId="25" fillId="0" borderId="0" xfId="0" applyNumberFormat="1" applyFont="1" applyAlignment="1" applyProtection="1">
      <alignment horizontal="center" vertical="center" wrapText="1"/>
      <protection locked="0"/>
    </xf>
    <xf numFmtId="168" fontId="76" fillId="0" borderId="0" xfId="1" applyNumberFormat="1" applyFont="1" applyFill="1" applyBorder="1" applyAlignment="1" applyProtection="1">
      <alignment horizontal="center" vertical="center" wrapText="1"/>
    </xf>
    <xf numFmtId="0" fontId="61" fillId="4" borderId="0" xfId="0" applyFont="1" applyFill="1" applyAlignment="1">
      <alignment horizontal="center" vertical="center" wrapText="1"/>
    </xf>
    <xf numFmtId="168" fontId="25" fillId="0" borderId="0" xfId="1" quotePrefix="1" applyNumberFormat="1" applyFont="1" applyFill="1" applyBorder="1" applyAlignment="1" applyProtection="1">
      <alignment horizontal="center" vertical="center" wrapText="1"/>
    </xf>
    <xf numFmtId="168" fontId="44" fillId="0" borderId="0" xfId="0" applyNumberFormat="1" applyFont="1" applyAlignment="1">
      <alignment horizontal="center" vertical="center" wrapText="1"/>
    </xf>
    <xf numFmtId="0" fontId="67" fillId="10" borderId="0" xfId="0" applyFont="1" applyFill="1" applyAlignment="1">
      <alignment horizontal="center" vertical="center" wrapText="1"/>
    </xf>
    <xf numFmtId="0" fontId="59" fillId="3" borderId="23" xfId="0" applyFont="1" applyFill="1" applyBorder="1" applyAlignment="1">
      <alignment horizontal="center" vertical="center" wrapText="1"/>
    </xf>
    <xf numFmtId="0" fontId="64" fillId="0" borderId="24" xfId="116" quotePrefix="1" applyFont="1" applyFill="1" applyBorder="1" applyAlignment="1">
      <alignment horizontal="center" vertical="center" wrapText="1"/>
    </xf>
    <xf numFmtId="0" fontId="64" fillId="0" borderId="25" xfId="116" quotePrefix="1" applyFont="1" applyFill="1" applyBorder="1" applyAlignment="1">
      <alignment horizontal="center" vertical="center" wrapText="1"/>
    </xf>
    <xf numFmtId="0" fontId="25" fillId="10" borderId="0" xfId="0" quotePrefix="1" applyFont="1" applyFill="1" applyAlignment="1" applyProtection="1">
      <alignment horizontal="center" vertical="center" wrapText="1"/>
      <protection locked="0"/>
    </xf>
    <xf numFmtId="169" fontId="25" fillId="0" borderId="0" xfId="0" quotePrefix="1" applyNumberFormat="1" applyFont="1" applyAlignment="1">
      <alignment horizontal="center" vertical="center" wrapText="1"/>
    </xf>
    <xf numFmtId="0" fontId="71" fillId="8" borderId="0" xfId="0" applyFont="1" applyFill="1" applyAlignment="1">
      <alignment horizontal="center" vertical="center" wrapText="1"/>
    </xf>
    <xf numFmtId="10" fontId="25" fillId="0" borderId="0" xfId="1" applyNumberFormat="1" applyFont="1" applyAlignment="1" applyProtection="1">
      <alignment horizontal="center" vertical="center" wrapText="1"/>
      <protection locked="0"/>
    </xf>
    <xf numFmtId="0" fontId="2" fillId="0" borderId="0" xfId="118"/>
    <xf numFmtId="0" fontId="36" fillId="0" borderId="0" xfId="118" applyFont="1"/>
    <xf numFmtId="0" fontId="37" fillId="0" borderId="0" xfId="118" applyFont="1" applyAlignment="1">
      <alignment horizontal="center"/>
    </xf>
    <xf numFmtId="0" fontId="38" fillId="0" borderId="0" xfId="118" applyFont="1" applyAlignment="1">
      <alignment horizontal="center"/>
    </xf>
    <xf numFmtId="0" fontId="39" fillId="0" borderId="0" xfId="114" applyFont="1"/>
    <xf numFmtId="0" fontId="2" fillId="0" borderId="0" xfId="114"/>
    <xf numFmtId="0" fontId="2" fillId="0" borderId="12" xfId="114" applyBorder="1" applyAlignment="1">
      <alignment wrapText="1"/>
    </xf>
    <xf numFmtId="0" fontId="2" fillId="0" borderId="12" xfId="114" applyBorder="1" applyAlignment="1">
      <alignment vertical="top" wrapText="1"/>
    </xf>
    <xf numFmtId="182" fontId="2" fillId="0" borderId="12" xfId="114" applyNumberFormat="1" applyBorder="1" applyAlignment="1">
      <alignment wrapText="1"/>
    </xf>
    <xf numFmtId="177" fontId="19" fillId="0" borderId="12" xfId="116" applyNumberFormat="1" applyFill="1" applyBorder="1" applyAlignment="1">
      <alignment wrapText="1"/>
    </xf>
    <xf numFmtId="0" fontId="2" fillId="0" borderId="26" xfId="114" applyBorder="1" applyAlignment="1">
      <alignment horizontal="center"/>
    </xf>
    <xf numFmtId="0" fontId="2" fillId="0" borderId="13" xfId="114" applyBorder="1" applyAlignment="1">
      <alignment horizontal="center"/>
    </xf>
    <xf numFmtId="0" fontId="2" fillId="0" borderId="1" xfId="114" applyBorder="1"/>
    <xf numFmtId="0" fontId="2" fillId="0" borderId="27" xfId="114" applyBorder="1"/>
    <xf numFmtId="0" fontId="2" fillId="0" borderId="12" xfId="114" applyBorder="1"/>
    <xf numFmtId="172" fontId="2" fillId="0" borderId="27" xfId="114" applyNumberFormat="1" applyBorder="1" applyAlignment="1">
      <alignment horizontal="center"/>
    </xf>
    <xf numFmtId="14" fontId="2" fillId="0" borderId="27" xfId="114" applyNumberFormat="1" applyBorder="1" applyAlignment="1">
      <alignment horizontal="center"/>
    </xf>
    <xf numFmtId="167" fontId="2" fillId="0" borderId="27" xfId="1" applyNumberFormat="1" applyFont="1" applyFill="1" applyBorder="1" applyAlignment="1">
      <alignment horizontal="center"/>
    </xf>
    <xf numFmtId="0" fontId="2" fillId="0" borderId="12" xfId="114" applyBorder="1" applyAlignment="1">
      <alignment vertical="center"/>
    </xf>
    <xf numFmtId="0" fontId="2" fillId="0" borderId="28" xfId="114" applyBorder="1" applyAlignment="1">
      <alignment horizontal="left" vertical="center"/>
    </xf>
    <xf numFmtId="0" fontId="2" fillId="0" borderId="12" xfId="114" applyBorder="1" applyAlignment="1">
      <alignment vertical="center" wrapText="1"/>
    </xf>
    <xf numFmtId="0" fontId="2" fillId="0" borderId="29" xfId="114" applyBorder="1" applyAlignment="1">
      <alignment horizontal="left" vertical="center"/>
    </xf>
    <xf numFmtId="5" fontId="2" fillId="0" borderId="12" xfId="114" applyNumberFormat="1" applyBorder="1" applyAlignment="1">
      <alignment horizontal="right"/>
    </xf>
    <xf numFmtId="0" fontId="1" fillId="0" borderId="12" xfId="0" applyFont="1" applyBorder="1" applyAlignment="1">
      <alignment horizontal="right"/>
    </xf>
    <xf numFmtId="173" fontId="1" fillId="0" borderId="12" xfId="0" applyNumberFormat="1" applyFont="1" applyBorder="1" applyAlignment="1">
      <alignment horizontal="right"/>
    </xf>
    <xf numFmtId="5" fontId="2" fillId="0" borderId="0" xfId="114" applyNumberFormat="1"/>
    <xf numFmtId="0" fontId="39" fillId="0" borderId="0" xfId="114" applyFont="1" applyAlignment="1">
      <alignment horizontal="center"/>
    </xf>
    <xf numFmtId="0" fontId="18" fillId="0" borderId="12" xfId="114" applyFont="1" applyBorder="1" applyAlignment="1">
      <alignment wrapText="1"/>
    </xf>
    <xf numFmtId="0" fontId="80" fillId="0" borderId="0" xfId="114" applyFont="1"/>
    <xf numFmtId="0" fontId="2" fillId="0" borderId="0" xfId="114" applyAlignment="1">
      <alignment horizontal="center"/>
    </xf>
    <xf numFmtId="0" fontId="81" fillId="0" borderId="0" xfId="114" applyFont="1"/>
    <xf numFmtId="0" fontId="2" fillId="0" borderId="12" xfId="114" applyBorder="1" applyAlignment="1">
      <alignment horizontal="right"/>
    </xf>
    <xf numFmtId="168" fontId="2" fillId="0" borderId="12" xfId="114" applyNumberFormat="1" applyBorder="1" applyAlignment="1">
      <alignment horizontal="right"/>
    </xf>
    <xf numFmtId="9" fontId="2" fillId="0" borderId="12" xfId="1" applyFont="1" applyFill="1" applyBorder="1" applyAlignment="1">
      <alignment horizontal="right"/>
    </xf>
    <xf numFmtId="0" fontId="2" fillId="0" borderId="30" xfId="114" applyBorder="1"/>
    <xf numFmtId="0" fontId="2" fillId="0" borderId="30" xfId="114" applyBorder="1" applyAlignment="1">
      <alignment horizontal="right"/>
    </xf>
    <xf numFmtId="42" fontId="2" fillId="0" borderId="12" xfId="114" applyNumberFormat="1" applyBorder="1" applyAlignment="1">
      <alignment horizontal="right" wrapText="1"/>
    </xf>
    <xf numFmtId="5" fontId="2" fillId="0" borderId="12" xfId="114" applyNumberFormat="1" applyBorder="1" applyAlignment="1">
      <alignment horizontal="right" wrapText="1"/>
    </xf>
    <xf numFmtId="0" fontId="82" fillId="0" borderId="0" xfId="114" applyFont="1"/>
    <xf numFmtId="5" fontId="82" fillId="0" borderId="0" xfId="114" applyNumberFormat="1" applyFont="1"/>
    <xf numFmtId="7" fontId="2" fillId="0" borderId="0" xfId="114" applyNumberFormat="1"/>
    <xf numFmtId="0" fontId="83" fillId="0" borderId="0" xfId="114" applyFont="1"/>
    <xf numFmtId="168" fontId="2" fillId="0" borderId="12" xfId="114" applyNumberFormat="1" applyBorder="1" applyAlignment="1">
      <alignment horizontal="right" wrapText="1"/>
    </xf>
    <xf numFmtId="3" fontId="2" fillId="0" borderId="12" xfId="114" applyNumberFormat="1" applyBorder="1" applyAlignment="1">
      <alignment horizontal="right" wrapText="1"/>
    </xf>
    <xf numFmtId="169" fontId="2" fillId="0" borderId="12" xfId="114" applyNumberFormat="1" applyBorder="1" applyAlignment="1">
      <alignment horizontal="right" wrapText="1"/>
    </xf>
    <xf numFmtId="10" fontId="2" fillId="0" borderId="12" xfId="114" applyNumberFormat="1" applyBorder="1" applyAlignment="1">
      <alignment horizontal="right" wrapText="1"/>
    </xf>
    <xf numFmtId="168" fontId="2" fillId="0" borderId="12" xfId="1" applyNumberFormat="1" applyFont="1" applyFill="1" applyBorder="1" applyAlignment="1">
      <alignment horizontal="right" wrapText="1"/>
    </xf>
    <xf numFmtId="0" fontId="2" fillId="0" borderId="0" xfId="118" applyAlignment="1">
      <alignment vertical="center"/>
    </xf>
    <xf numFmtId="183" fontId="2" fillId="0" borderId="0" xfId="114" applyNumberFormat="1"/>
    <xf numFmtId="10" fontId="2" fillId="0" borderId="0" xfId="1" applyNumberFormat="1" applyFont="1" applyFill="1"/>
    <xf numFmtId="184" fontId="2" fillId="0" borderId="1" xfId="114" applyNumberFormat="1" applyBorder="1" applyAlignment="1">
      <alignment horizontal="center"/>
    </xf>
    <xf numFmtId="183" fontId="1" fillId="0" borderId="12" xfId="114" applyNumberFormat="1" applyFont="1" applyBorder="1" applyAlignment="1">
      <alignment horizontal="right"/>
    </xf>
    <xf numFmtId="185" fontId="1" fillId="0" borderId="12" xfId="114" applyNumberFormat="1" applyFont="1" applyBorder="1"/>
    <xf numFmtId="10" fontId="2" fillId="0" borderId="12" xfId="114" applyNumberFormat="1" applyBorder="1"/>
    <xf numFmtId="10" fontId="82" fillId="0" borderId="0" xfId="114" applyNumberFormat="1" applyFont="1"/>
    <xf numFmtId="183" fontId="2" fillId="0" borderId="12" xfId="114" applyNumberFormat="1" applyBorder="1" applyAlignment="1">
      <alignment horizontal="right"/>
    </xf>
    <xf numFmtId="184" fontId="2" fillId="0" borderId="0" xfId="114" applyNumberFormat="1"/>
    <xf numFmtId="0" fontId="40" fillId="0" borderId="12" xfId="114" applyFont="1" applyBorder="1"/>
    <xf numFmtId="3" fontId="2" fillId="0" borderId="12" xfId="114" applyNumberFormat="1" applyBorder="1" applyAlignment="1">
      <alignment horizontal="center"/>
    </xf>
    <xf numFmtId="184" fontId="2" fillId="0" borderId="12" xfId="114" applyNumberFormat="1" applyBorder="1" applyAlignment="1">
      <alignment horizontal="center"/>
    </xf>
    <xf numFmtId="0" fontId="2" fillId="0" borderId="12" xfId="114" applyBorder="1" applyAlignment="1">
      <alignment horizontal="center" wrapText="1"/>
    </xf>
    <xf numFmtId="0" fontId="1" fillId="0" borderId="0" xfId="0" applyFont="1"/>
    <xf numFmtId="3" fontId="2" fillId="0" borderId="12" xfId="114" applyNumberFormat="1" applyBorder="1"/>
    <xf numFmtId="186" fontId="2" fillId="0" borderId="12" xfId="0" applyNumberFormat="1" applyFont="1" applyBorder="1" applyAlignment="1">
      <alignment horizontal="right"/>
    </xf>
    <xf numFmtId="1" fontId="2" fillId="0" borderId="12" xfId="114" applyNumberFormat="1" applyBorder="1"/>
    <xf numFmtId="0" fontId="40" fillId="0" borderId="31" xfId="114" applyFont="1" applyBorder="1"/>
    <xf numFmtId="178" fontId="40" fillId="0" borderId="31" xfId="114" applyNumberFormat="1" applyFont="1" applyBorder="1"/>
    <xf numFmtId="10" fontId="40" fillId="0" borderId="31" xfId="114" applyNumberFormat="1" applyFont="1" applyBorder="1"/>
    <xf numFmtId="186" fontId="84" fillId="0" borderId="31" xfId="0" applyNumberFormat="1" applyFont="1" applyBorder="1" applyAlignment="1">
      <alignment horizontal="right"/>
    </xf>
    <xf numFmtId="0" fontId="40" fillId="0" borderId="0" xfId="114" applyFont="1"/>
    <xf numFmtId="178" fontId="2" fillId="0" borderId="12" xfId="114" applyNumberFormat="1" applyBorder="1"/>
    <xf numFmtId="5" fontId="2" fillId="0" borderId="12" xfId="114" applyNumberFormat="1" applyBorder="1"/>
    <xf numFmtId="5" fontId="40" fillId="0" borderId="31" xfId="114" applyNumberFormat="1" applyFont="1" applyBorder="1"/>
    <xf numFmtId="0" fontId="1" fillId="0" borderId="0" xfId="0" applyFont="1" applyAlignment="1">
      <alignment horizontal="left"/>
    </xf>
    <xf numFmtId="3" fontId="1" fillId="0" borderId="0" xfId="0" applyNumberFormat="1" applyFont="1" applyAlignment="1">
      <alignment horizontal="right"/>
    </xf>
    <xf numFmtId="10" fontId="1" fillId="0" borderId="0" xfId="0" applyNumberFormat="1" applyFont="1" applyAlignment="1">
      <alignment horizontal="right"/>
    </xf>
    <xf numFmtId="184" fontId="1" fillId="0" borderId="0" xfId="0" applyNumberFormat="1" applyFont="1" applyAlignment="1">
      <alignment horizontal="right"/>
    </xf>
    <xf numFmtId="10" fontId="2" fillId="0" borderId="12" xfId="1" applyNumberFormat="1" applyFont="1" applyFill="1" applyBorder="1"/>
    <xf numFmtId="10" fontId="2" fillId="0" borderId="0" xfId="114" applyNumberFormat="1"/>
    <xf numFmtId="0" fontId="1" fillId="0" borderId="32" xfId="0" applyFont="1" applyBorder="1" applyAlignment="1">
      <alignment horizontal="left"/>
    </xf>
    <xf numFmtId="3" fontId="1" fillId="0" borderId="32" xfId="0" applyNumberFormat="1" applyFont="1" applyBorder="1" applyAlignment="1">
      <alignment horizontal="right"/>
    </xf>
    <xf numFmtId="10" fontId="1" fillId="0" borderId="32" xfId="0" applyNumberFormat="1" applyFont="1" applyBorder="1" applyAlignment="1">
      <alignment horizontal="right"/>
    </xf>
    <xf numFmtId="184" fontId="1" fillId="0" borderId="32" xfId="0" applyNumberFormat="1" applyFont="1" applyBorder="1" applyAlignment="1">
      <alignment horizontal="right"/>
    </xf>
    <xf numFmtId="42" fontId="40" fillId="0" borderId="31" xfId="114" applyNumberFormat="1" applyFont="1" applyBorder="1"/>
    <xf numFmtId="0" fontId="18" fillId="0" borderId="0" xfId="114" applyFont="1"/>
    <xf numFmtId="178" fontId="40" fillId="0" borderId="0" xfId="114" applyNumberFormat="1" applyFont="1"/>
    <xf numFmtId="10" fontId="40" fillId="0" borderId="0" xfId="114" applyNumberFormat="1" applyFont="1"/>
    <xf numFmtId="42" fontId="40" fillId="0" borderId="0" xfId="114" applyNumberFormat="1" applyFont="1"/>
    <xf numFmtId="3" fontId="1" fillId="0" borderId="0" xfId="0" applyNumberFormat="1" applyFont="1"/>
    <xf numFmtId="184" fontId="1" fillId="0" borderId="0" xfId="0" applyNumberFormat="1" applyFont="1"/>
    <xf numFmtId="173" fontId="2" fillId="0" borderId="12" xfId="114" applyNumberFormat="1" applyBorder="1"/>
    <xf numFmtId="173" fontId="40" fillId="0" borderId="31" xfId="114" applyNumberFormat="1" applyFont="1" applyBorder="1"/>
    <xf numFmtId="3" fontId="1" fillId="0" borderId="12" xfId="0" applyNumberFormat="1" applyFont="1" applyBorder="1" applyAlignment="1">
      <alignment horizontal="right"/>
    </xf>
    <xf numFmtId="10" fontId="1" fillId="0" borderId="12" xfId="0" applyNumberFormat="1" applyFont="1" applyBorder="1" applyAlignment="1">
      <alignment horizontal="right"/>
    </xf>
    <xf numFmtId="186" fontId="1" fillId="0" borderId="12" xfId="0" applyNumberFormat="1" applyFont="1" applyBorder="1" applyAlignment="1">
      <alignment horizontal="right"/>
    </xf>
    <xf numFmtId="0" fontId="2" fillId="0" borderId="31" xfId="114" applyBorder="1"/>
    <xf numFmtId="3" fontId="84" fillId="0" borderId="31" xfId="0" applyNumberFormat="1" applyFont="1" applyBorder="1" applyAlignment="1">
      <alignment horizontal="right"/>
    </xf>
    <xf numFmtId="10" fontId="84" fillId="0" borderId="31" xfId="0" applyNumberFormat="1" applyFont="1" applyBorder="1" applyAlignment="1">
      <alignment horizontal="right"/>
    </xf>
    <xf numFmtId="177" fontId="2" fillId="0" borderId="12" xfId="114" applyNumberFormat="1" applyBorder="1" applyAlignment="1">
      <alignment horizontal="right"/>
    </xf>
    <xf numFmtId="3" fontId="2" fillId="0" borderId="12" xfId="114" applyNumberFormat="1" applyBorder="1" applyAlignment="1">
      <alignment horizontal="right"/>
    </xf>
    <xf numFmtId="179" fontId="2" fillId="0" borderId="12" xfId="114" applyNumberFormat="1" applyBorder="1" applyAlignment="1">
      <alignment horizontal="right"/>
    </xf>
    <xf numFmtId="167" fontId="2" fillId="0" borderId="12" xfId="114" applyNumberFormat="1" applyBorder="1" applyAlignment="1">
      <alignment horizontal="right"/>
    </xf>
    <xf numFmtId="180" fontId="2" fillId="0" borderId="12" xfId="114" applyNumberFormat="1" applyBorder="1" applyAlignment="1">
      <alignment horizontal="right"/>
    </xf>
    <xf numFmtId="181" fontId="2" fillId="0" borderId="12" xfId="114" applyNumberFormat="1" applyBorder="1" applyAlignment="1">
      <alignment horizontal="right"/>
    </xf>
    <xf numFmtId="0" fontId="2" fillId="0" borderId="0" xfId="114" applyAlignment="1">
      <alignment horizontal="center" vertical="center"/>
    </xf>
    <xf numFmtId="0" fontId="2" fillId="0" borderId="0" xfId="114" applyAlignment="1">
      <alignment horizontal="center" vertical="center" wrapText="1"/>
    </xf>
    <xf numFmtId="0" fontId="39" fillId="0" borderId="0" xfId="0" applyFont="1"/>
    <xf numFmtId="0" fontId="2" fillId="0" borderId="12" xfId="0" applyFont="1" applyBorder="1" applyAlignment="1">
      <alignment horizontal="center" vertical="center"/>
    </xf>
    <xf numFmtId="0" fontId="2" fillId="0" borderId="1" xfId="0" applyFont="1" applyBorder="1" applyAlignment="1">
      <alignment vertical="center"/>
    </xf>
    <xf numFmtId="0" fontId="2" fillId="0" borderId="12" xfId="0" applyFont="1" applyBorder="1" applyAlignment="1">
      <alignment horizontal="center" vertical="center" wrapText="1"/>
    </xf>
    <xf numFmtId="177" fontId="2" fillId="0" borderId="12" xfId="114" applyNumberFormat="1" applyBorder="1"/>
    <xf numFmtId="177" fontId="2" fillId="0" borderId="1" xfId="114" applyNumberFormat="1" applyBorder="1"/>
    <xf numFmtId="172" fontId="2" fillId="0" borderId="12" xfId="114" applyNumberFormat="1" applyBorder="1" applyAlignment="1">
      <alignment horizontal="center"/>
    </xf>
    <xf numFmtId="177" fontId="2" fillId="0" borderId="1" xfId="114" applyNumberFormat="1" applyBorder="1" applyAlignment="1">
      <alignment horizontal="left"/>
    </xf>
    <xf numFmtId="177" fontId="2" fillId="0" borderId="15" xfId="114" applyNumberFormat="1" applyBorder="1" applyAlignment="1">
      <alignment horizontal="left"/>
    </xf>
    <xf numFmtId="177" fontId="2" fillId="0" borderId="14" xfId="114" applyNumberFormat="1" applyBorder="1" applyAlignment="1">
      <alignment horizontal="left"/>
    </xf>
    <xf numFmtId="177" fontId="2" fillId="0" borderId="1" xfId="114" applyNumberFormat="1" applyBorder="1" applyAlignment="1">
      <alignment horizontal="left" vertical="center"/>
    </xf>
    <xf numFmtId="177" fontId="2" fillId="0" borderId="15" xfId="114" applyNumberFormat="1" applyBorder="1" applyAlignment="1">
      <alignment horizontal="left" vertical="center"/>
    </xf>
    <xf numFmtId="177" fontId="2" fillId="0" borderId="14" xfId="114" applyNumberFormat="1" applyBorder="1" applyAlignment="1">
      <alignment horizontal="left" vertical="center"/>
    </xf>
    <xf numFmtId="0" fontId="2" fillId="0" borderId="0" xfId="0" applyFont="1" applyAlignment="1">
      <alignment horizontal="center" vertical="center" wrapText="1"/>
    </xf>
    <xf numFmtId="0" fontId="2" fillId="0" borderId="12" xfId="114" applyBorder="1" applyAlignment="1">
      <alignment horizontal="center"/>
    </xf>
    <xf numFmtId="0" fontId="2" fillId="0" borderId="1" xfId="114" applyBorder="1" applyAlignment="1">
      <alignment horizontal="center"/>
    </xf>
    <xf numFmtId="0" fontId="2" fillId="0" borderId="15" xfId="114" applyBorder="1" applyAlignment="1">
      <alignment horizontal="center"/>
    </xf>
    <xf numFmtId="0" fontId="2" fillId="0" borderId="14" xfId="114" applyBorder="1" applyAlignment="1">
      <alignment horizontal="center"/>
    </xf>
    <xf numFmtId="0" fontId="85" fillId="0" borderId="0" xfId="114" applyFont="1" applyAlignment="1">
      <alignment horizontal="left" vertical="top" wrapText="1"/>
    </xf>
    <xf numFmtId="0" fontId="2" fillId="0" borderId="34" xfId="114" applyBorder="1" applyAlignment="1">
      <alignment horizontal="center" vertical="center"/>
    </xf>
    <xf numFmtId="0" fontId="2" fillId="0" borderId="0" xfId="114" applyAlignment="1">
      <alignment horizontal="center" vertical="center" wrapText="1"/>
    </xf>
    <xf numFmtId="0" fontId="2" fillId="0" borderId="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176" fontId="36" fillId="0" borderId="0" xfId="118" applyNumberFormat="1" applyFont="1" applyAlignment="1">
      <alignment horizontal="left"/>
    </xf>
    <xf numFmtId="0" fontId="2" fillId="0" borderId="29" xfId="114" applyBorder="1" applyAlignment="1">
      <alignment horizontal="center" vertical="center"/>
    </xf>
    <xf numFmtId="0" fontId="2" fillId="0" borderId="30" xfId="114" applyBorder="1" applyAlignment="1">
      <alignment horizontal="center" vertical="center"/>
    </xf>
    <xf numFmtId="0" fontId="2" fillId="0" borderId="26" xfId="114" applyBorder="1" applyAlignment="1">
      <alignment horizontal="center" vertical="center"/>
    </xf>
    <xf numFmtId="0" fontId="2" fillId="0" borderId="33" xfId="114" applyBorder="1" applyAlignment="1">
      <alignment horizontal="center" vertical="center"/>
    </xf>
    <xf numFmtId="0" fontId="20" fillId="9" borderId="0" xfId="116" applyFont="1" applyFill="1" applyBorder="1" applyAlignment="1">
      <alignment horizontal="center"/>
    </xf>
    <xf numFmtId="0" fontId="20" fillId="0" borderId="0" xfId="116" applyFont="1" applyAlignment="1"/>
    <xf numFmtId="0" fontId="20" fillId="5" borderId="0" xfId="116" applyFont="1" applyFill="1" applyBorder="1" applyAlignment="1">
      <alignment horizontal="center"/>
    </xf>
    <xf numFmtId="0" fontId="20" fillId="5" borderId="0" xfId="116" applyFont="1" applyFill="1" applyAlignment="1"/>
    <xf numFmtId="0" fontId="23" fillId="0" borderId="0" xfId="0" applyFont="1" applyAlignment="1">
      <alignment horizontal="center" vertical="center"/>
    </xf>
    <xf numFmtId="0" fontId="20" fillId="3" borderId="0" xfId="116" applyFont="1" applyFill="1" applyBorder="1" applyAlignment="1">
      <alignment horizontal="center"/>
    </xf>
    <xf numFmtId="0" fontId="45" fillId="0" borderId="0" xfId="0" applyFont="1" applyAlignment="1">
      <alignment horizontal="left"/>
    </xf>
    <xf numFmtId="0" fontId="55" fillId="0" borderId="0" xfId="0" applyFont="1" applyAlignment="1">
      <alignment horizontal="left"/>
    </xf>
    <xf numFmtId="0" fontId="61" fillId="2" borderId="1" xfId="0" quotePrefix="1" applyFont="1" applyFill="1" applyBorder="1" applyAlignment="1">
      <alignment horizontal="left" vertical="center"/>
    </xf>
    <xf numFmtId="0" fontId="61" fillId="2" borderId="15" xfId="0" quotePrefix="1" applyFont="1" applyFill="1" applyBorder="1" applyAlignment="1">
      <alignment horizontal="left" vertical="center"/>
    </xf>
    <xf numFmtId="0" fontId="61" fillId="2" borderId="14" xfId="0" quotePrefix="1" applyFont="1" applyFill="1" applyBorder="1" applyAlignment="1">
      <alignment horizontal="left" vertical="center"/>
    </xf>
    <xf numFmtId="0" fontId="28" fillId="0" borderId="0" xfId="0" applyFont="1" applyAlignment="1">
      <alignment horizontal="center" vertical="center" wrapText="1"/>
    </xf>
    <xf numFmtId="0" fontId="78" fillId="0" borderId="0" xfId="0" applyFont="1" applyAlignment="1">
      <alignment horizontal="left" vertical="center" wrapText="1"/>
    </xf>
    <xf numFmtId="0" fontId="59" fillId="3" borderId="0" xfId="0" applyFont="1" applyFill="1" applyAlignment="1">
      <alignment horizontal="center" vertical="center" wrapText="1"/>
    </xf>
    <xf numFmtId="0" fontId="59" fillId="3" borderId="22" xfId="0" applyFont="1" applyFill="1" applyBorder="1" applyAlignment="1">
      <alignment horizontal="center" vertical="center" wrapText="1"/>
    </xf>
    <xf numFmtId="0" fontId="59" fillId="3" borderId="20" xfId="0" applyFont="1" applyFill="1" applyBorder="1" applyAlignment="1">
      <alignment horizontal="center" vertical="center" wrapText="1"/>
    </xf>
    <xf numFmtId="0" fontId="64" fillId="0" borderId="0" xfId="116" quotePrefix="1" applyFont="1" applyFill="1" applyBorder="1" applyAlignment="1">
      <alignment horizontal="center" vertical="center" wrapText="1"/>
    </xf>
    <xf numFmtId="0" fontId="64" fillId="0" borderId="22" xfId="116" quotePrefix="1" applyFont="1" applyFill="1" applyBorder="1" applyAlignment="1">
      <alignment horizontal="center" vertical="center" wrapText="1"/>
    </xf>
    <xf numFmtId="0" fontId="64" fillId="0" borderId="20" xfId="116" quotePrefix="1" applyFont="1" applyFill="1" applyBorder="1" applyAlignment="1">
      <alignment horizontal="center" vertical="center" wrapText="1"/>
    </xf>
    <xf numFmtId="0" fontId="64" fillId="0" borderId="22" xfId="116" quotePrefix="1" applyFont="1" applyFill="1" applyBorder="1" applyAlignment="1">
      <alignment horizontal="center"/>
    </xf>
    <xf numFmtId="0" fontId="64" fillId="0" borderId="20" xfId="116" quotePrefix="1" applyFont="1" applyFill="1" applyBorder="1" applyAlignment="1">
      <alignment horizontal="center"/>
    </xf>
    <xf numFmtId="0" fontId="64" fillId="0" borderId="35" xfId="116" quotePrefix="1" applyFont="1" applyFill="1" applyBorder="1" applyAlignment="1">
      <alignment horizontal="center" vertical="center" wrapText="1"/>
    </xf>
    <xf numFmtId="0" fontId="64" fillId="0" borderId="36" xfId="116" quotePrefix="1" applyFont="1" applyFill="1" applyBorder="1" applyAlignment="1">
      <alignment horizontal="center" vertical="center" wrapText="1"/>
    </xf>
  </cellXfs>
  <cellStyles count="136">
    <cellStyle name="Comma 2" xfId="113" xr:uid="{00000000-0005-0000-0000-000075000000}"/>
    <cellStyle name="Comma 3" xfId="120" xr:uid="{00000000-0005-0000-0000-00007F000000}"/>
    <cellStyle name="Comma 4" xfId="121" xr:uid="{00000000-0005-0000-0000-000080000000}"/>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Hyperlink" xfId="116" builtinId="8"/>
    <cellStyle name="Hyperlink 2" xfId="126" xr:uid="{00000000-0005-0000-0000-000085000000}"/>
    <cellStyle name="Hyperlink 3" xfId="123" xr:uid="{00000000-0005-0000-0000-000082000000}"/>
    <cellStyle name="Nor}al" xfId="117" xr:uid="{00000000-0005-0000-0000-000079000000}"/>
    <cellStyle name="Nor}al 2" xfId="118" xr:uid="{00000000-0005-0000-0000-00007A000000}"/>
    <cellStyle name="Normal" xfId="0" builtinId="0"/>
    <cellStyle name="Normal 11 2" xfId="133" xr:uid="{00000000-0005-0000-0000-00008C000000}"/>
    <cellStyle name="Normal 16" xfId="127" xr:uid="{00000000-0005-0000-0000-000086000000}"/>
    <cellStyle name="Normal 17" xfId="125" xr:uid="{00000000-0005-0000-0000-000084000000}"/>
    <cellStyle name="Normal 18" xfId="135" xr:uid="{00000000-0005-0000-0000-00008E000000}"/>
    <cellStyle name="Normal 19" xfId="124" xr:uid="{00000000-0005-0000-0000-000083000000}"/>
    <cellStyle name="Normal 2" xfId="114" xr:uid="{00000000-0005-0000-0000-000076000000}"/>
    <cellStyle name="Normal 21" xfId="134" xr:uid="{00000000-0005-0000-0000-00008D000000}"/>
    <cellStyle name="Normal 3" xfId="3" xr:uid="{00000000-0005-0000-0000-000007000000}"/>
    <cellStyle name="Normal 4" xfId="2" xr:uid="{00000000-0005-0000-0000-000006000000}"/>
    <cellStyle name="Normal 5" xfId="119" xr:uid="{00000000-0005-0000-0000-00007B000000}"/>
    <cellStyle name="Normal 7" xfId="115" xr:uid="{00000000-0005-0000-0000-000077000000}"/>
    <cellStyle name="Normal 8" xfId="128" xr:uid="{00000000-0005-0000-0000-000087000000}"/>
    <cellStyle name="Percent" xfId="1" builtinId="5"/>
    <cellStyle name="Percent 10" xfId="132" xr:uid="{00000000-0005-0000-0000-00008B000000}"/>
    <cellStyle name="Percent 11" xfId="130" xr:uid="{00000000-0005-0000-0000-000089000000}"/>
    <cellStyle name="Percent 2" xfId="122" xr:uid="{00000000-0005-0000-0000-000081000000}"/>
    <cellStyle name="Percent 4" xfId="131" xr:uid="{00000000-0005-0000-0000-00008A000000}"/>
    <cellStyle name="Percent 9" xfId="129" xr:uid="{00000000-0005-0000-0000-000088000000}"/>
    <cellStyle name="Standard 3" xfId="112" xr:uid="{00000000-0005-0000-0000-00007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967739</xdr:colOff>
      <xdr:row>10</xdr:row>
      <xdr:rowOff>200297</xdr:rowOff>
    </xdr:from>
    <xdr:to>
      <xdr:col>8</xdr:col>
      <xdr:colOff>250370</xdr:colOff>
      <xdr:row>21</xdr:row>
      <xdr:rowOff>21620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2590800" y="2952750"/>
          <a:ext cx="5829300" cy="1895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886691</xdr:colOff>
      <xdr:row>0</xdr:row>
      <xdr:rowOff>215735</xdr:rowOff>
    </xdr:from>
    <xdr:to>
      <xdr:col>8</xdr:col>
      <xdr:colOff>847984</xdr:colOff>
      <xdr:row>5</xdr:row>
      <xdr:rowOff>124773</xdr:rowOff>
    </xdr:to>
    <xdr:pic>
      <xdr:nvPicPr>
        <xdr:cNvPr id="2" name="Picture 1">
          <a:extLst>
            <a:ext uri="{FF2B5EF4-FFF2-40B4-BE49-F238E27FC236}">
              <a16:creationId xmlns:a16="http://schemas.microsoft.com/office/drawing/2014/main" id="{DA1E599D-C364-4D00-9112-DED5FEEA0AE8}"/>
            </a:ext>
          </a:extLst>
        </xdr:cNvPr>
        <xdr:cNvPicPr>
          <a:picLocks noChangeAspect="1"/>
        </xdr:cNvPicPr>
      </xdr:nvPicPr>
      <xdr:blipFill>
        <a:blip xmlns:r="http://schemas.openxmlformats.org/officeDocument/2006/relationships" r:embed="rId1"/>
        <a:stretch>
          <a:fillRect/>
        </a:stretch>
      </xdr:blipFill>
      <xdr:spPr>
        <a:xfrm>
          <a:off x="18640425" y="219075"/>
          <a:ext cx="4572000" cy="1428750"/>
        </a:xfrm>
        <a:prstGeom prst="rect">
          <a:avLst/>
        </a:prstGeom>
      </xdr:spPr>
    </xdr:pic>
    <xdr:clientData/>
  </xdr:twoCellAnchor>
  <xdr:twoCellAnchor editAs="oneCell">
    <xdr:from>
      <xdr:col>5</xdr:col>
      <xdr:colOff>886691</xdr:colOff>
      <xdr:row>0</xdr:row>
      <xdr:rowOff>215735</xdr:rowOff>
    </xdr:from>
    <xdr:to>
      <xdr:col>8</xdr:col>
      <xdr:colOff>847984</xdr:colOff>
      <xdr:row>5</xdr:row>
      <xdr:rowOff>124773</xdr:rowOff>
    </xdr:to>
    <xdr:pic>
      <xdr:nvPicPr>
        <xdr:cNvPr id="3" name="Picture 2">
          <a:extLst>
            <a:ext uri="{FF2B5EF4-FFF2-40B4-BE49-F238E27FC236}">
              <a16:creationId xmlns:a16="http://schemas.microsoft.com/office/drawing/2014/main" id="{9F65676E-124E-4FC1-88E5-69DDB38D1B81}"/>
            </a:ext>
          </a:extLst>
        </xdr:cNvPr>
        <xdr:cNvPicPr>
          <a:picLocks noChangeAspect="1"/>
        </xdr:cNvPicPr>
      </xdr:nvPicPr>
      <xdr:blipFill>
        <a:blip xmlns:r="http://schemas.openxmlformats.org/officeDocument/2006/relationships" r:embed="rId1"/>
        <a:stretch>
          <a:fillRect/>
        </a:stretch>
      </xdr:blipFill>
      <xdr:spPr>
        <a:xfrm>
          <a:off x="18640425" y="219075"/>
          <a:ext cx="4572000" cy="1428750"/>
        </a:xfrm>
        <a:prstGeom prst="rect">
          <a:avLst/>
        </a:prstGeom>
      </xdr:spPr>
    </xdr:pic>
    <xdr:clientData/>
  </xdr:twoCellAnchor>
  <xdr:twoCellAnchor editAs="oneCell">
    <xdr:from>
      <xdr:col>5</xdr:col>
      <xdr:colOff>886691</xdr:colOff>
      <xdr:row>0</xdr:row>
      <xdr:rowOff>215735</xdr:rowOff>
    </xdr:from>
    <xdr:to>
      <xdr:col>8</xdr:col>
      <xdr:colOff>847984</xdr:colOff>
      <xdr:row>5</xdr:row>
      <xdr:rowOff>124773</xdr:rowOff>
    </xdr:to>
    <xdr:pic>
      <xdr:nvPicPr>
        <xdr:cNvPr id="4" name="Picture 3">
          <a:extLst>
            <a:ext uri="{FF2B5EF4-FFF2-40B4-BE49-F238E27FC236}">
              <a16:creationId xmlns:a16="http://schemas.microsoft.com/office/drawing/2014/main" id="{C9DA32FD-8E21-487F-A93A-4F576981CFDD}"/>
            </a:ext>
          </a:extLst>
        </xdr:cNvPr>
        <xdr:cNvPicPr>
          <a:picLocks noChangeAspect="1"/>
        </xdr:cNvPicPr>
      </xdr:nvPicPr>
      <xdr:blipFill>
        <a:blip xmlns:r="http://schemas.openxmlformats.org/officeDocument/2006/relationships" r:embed="rId1"/>
        <a:stretch>
          <a:fillRect/>
        </a:stretch>
      </xdr:blipFill>
      <xdr:spPr>
        <a:xfrm>
          <a:off x="18640425" y="219075"/>
          <a:ext cx="4572000" cy="1428750"/>
        </a:xfrm>
        <a:prstGeom prst="rect">
          <a:avLst/>
        </a:prstGeom>
      </xdr:spPr>
    </xdr:pic>
    <xdr:clientData/>
  </xdr:twoCellAnchor>
  <xdr:twoCellAnchor editAs="oneCell">
    <xdr:from>
      <xdr:col>5</xdr:col>
      <xdr:colOff>886691</xdr:colOff>
      <xdr:row>0</xdr:row>
      <xdr:rowOff>215735</xdr:rowOff>
    </xdr:from>
    <xdr:to>
      <xdr:col>8</xdr:col>
      <xdr:colOff>847984</xdr:colOff>
      <xdr:row>5</xdr:row>
      <xdr:rowOff>124773</xdr:rowOff>
    </xdr:to>
    <xdr:pic>
      <xdr:nvPicPr>
        <xdr:cNvPr id="5" name="Picture 4">
          <a:extLst>
            <a:ext uri="{FF2B5EF4-FFF2-40B4-BE49-F238E27FC236}">
              <a16:creationId xmlns:a16="http://schemas.microsoft.com/office/drawing/2014/main" id="{2502CAC3-646A-4EE2-8DEE-F2D59408A330}"/>
            </a:ext>
          </a:extLst>
        </xdr:cNvPr>
        <xdr:cNvPicPr>
          <a:picLocks noChangeAspect="1"/>
        </xdr:cNvPicPr>
      </xdr:nvPicPr>
      <xdr:blipFill>
        <a:blip xmlns:r="http://schemas.openxmlformats.org/officeDocument/2006/relationships" r:embed="rId1"/>
        <a:stretch>
          <a:fillRect/>
        </a:stretch>
      </xdr:blipFill>
      <xdr:spPr>
        <a:xfrm>
          <a:off x="18640425" y="219075"/>
          <a:ext cx="4572000" cy="1428750"/>
        </a:xfrm>
        <a:prstGeom prst="rect">
          <a:avLst/>
        </a:prstGeom>
      </xdr:spPr>
    </xdr:pic>
    <xdr:clientData/>
  </xdr:twoCellAnchor>
  <xdr:twoCellAnchor editAs="oneCell">
    <xdr:from>
      <xdr:col>5</xdr:col>
      <xdr:colOff>886691</xdr:colOff>
      <xdr:row>0</xdr:row>
      <xdr:rowOff>215735</xdr:rowOff>
    </xdr:from>
    <xdr:to>
      <xdr:col>8</xdr:col>
      <xdr:colOff>847984</xdr:colOff>
      <xdr:row>5</xdr:row>
      <xdr:rowOff>124773</xdr:rowOff>
    </xdr:to>
    <xdr:pic>
      <xdr:nvPicPr>
        <xdr:cNvPr id="6" name="Picture 5">
          <a:extLst>
            <a:ext uri="{FF2B5EF4-FFF2-40B4-BE49-F238E27FC236}">
              <a16:creationId xmlns:a16="http://schemas.microsoft.com/office/drawing/2014/main" id="{D39F70C4-4829-4FD3-8712-BD9A80358FF8}"/>
            </a:ext>
          </a:extLst>
        </xdr:cNvPr>
        <xdr:cNvPicPr>
          <a:picLocks noChangeAspect="1"/>
        </xdr:cNvPicPr>
      </xdr:nvPicPr>
      <xdr:blipFill>
        <a:blip xmlns:r="http://schemas.openxmlformats.org/officeDocument/2006/relationships" r:embed="rId1"/>
        <a:stretch>
          <a:fillRect/>
        </a:stretch>
      </xdr:blipFill>
      <xdr:spPr>
        <a:xfrm>
          <a:off x="18640425" y="219075"/>
          <a:ext cx="4572000" cy="1428750"/>
        </a:xfrm>
        <a:prstGeom prst="rect">
          <a:avLst/>
        </a:prstGeom>
      </xdr:spPr>
    </xdr:pic>
    <xdr:clientData/>
  </xdr:twoCellAnchor>
  <xdr:twoCellAnchor editAs="oneCell">
    <xdr:from>
      <xdr:col>5</xdr:col>
      <xdr:colOff>886691</xdr:colOff>
      <xdr:row>0</xdr:row>
      <xdr:rowOff>215735</xdr:rowOff>
    </xdr:from>
    <xdr:to>
      <xdr:col>8</xdr:col>
      <xdr:colOff>847984</xdr:colOff>
      <xdr:row>5</xdr:row>
      <xdr:rowOff>124773</xdr:rowOff>
    </xdr:to>
    <xdr:pic>
      <xdr:nvPicPr>
        <xdr:cNvPr id="7" name="Picture 6">
          <a:extLst>
            <a:ext uri="{FF2B5EF4-FFF2-40B4-BE49-F238E27FC236}">
              <a16:creationId xmlns:a16="http://schemas.microsoft.com/office/drawing/2014/main" id="{6D014EE3-6DF2-42C3-BA81-FE9736FB4FB2}"/>
            </a:ext>
          </a:extLst>
        </xdr:cNvPr>
        <xdr:cNvPicPr>
          <a:picLocks noChangeAspect="1"/>
        </xdr:cNvPicPr>
      </xdr:nvPicPr>
      <xdr:blipFill>
        <a:blip xmlns:r="http://schemas.openxmlformats.org/officeDocument/2006/relationships" r:embed="rId1"/>
        <a:stretch>
          <a:fillRect/>
        </a:stretch>
      </xdr:blipFill>
      <xdr:spPr>
        <a:xfrm>
          <a:off x="18640425" y="219075"/>
          <a:ext cx="4572000" cy="1428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trotman\AppData\Local\Temp\1\MicrosoftEdgeDownloads\8190d78a-dd4c-4c5c-b9c0-064237d2fe03\LLP%20IR%2020230630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stor Report"/>
      <sheetName val="ACT"/>
      <sheetName val="Collateral Data"/>
      <sheetName val="Strats"/>
      <sheetName val="Redemptions"/>
      <sheetName val="Counterparty_Ratings_Rpt"/>
      <sheetName val="Counterparty_Ratings_Rpt_Prev"/>
      <sheetName val="CB_Swap_Collateral_Rpt"/>
      <sheetName val="ADA"/>
      <sheetName val="ADA_Previous"/>
      <sheetName val="Swaps"/>
      <sheetName val="Swaps_Previous"/>
      <sheetName val="Ledger_Rpt"/>
      <sheetName val="Ledger_Rpt_Previous"/>
      <sheetName val="Tranche_Rpt"/>
      <sheetName val="Madeal_rpt"/>
      <sheetName val="Madeal_rpt_Previous"/>
      <sheetName val="Trust_Rpt"/>
      <sheetName val="Trust_Rpt_Previous"/>
      <sheetName val="Events_Triggers_Rpt"/>
      <sheetName val="Tranche_Rate_Schedule_Rpt"/>
    </sheetNames>
    <sheetDataSet>
      <sheetData sheetId="0" refreshError="1"/>
      <sheetData sheetId="1" refreshError="1"/>
      <sheetData sheetId="2" refreshError="1"/>
      <sheetData sheetId="3" refreshError="1"/>
      <sheetData sheetId="4" refreshError="1"/>
      <sheetData sheetId="5" refreshError="1"/>
      <sheetData sheetId="6" refreshError="1">
        <row r="1">
          <cell r="A1" t="str">
            <v>TRUST_ID</v>
          </cell>
          <cell r="B1" t="str">
            <v>DEAL_ID</v>
          </cell>
          <cell r="C1" t="str">
            <v>DPCD_CLO_D</v>
          </cell>
          <cell r="D1" t="str">
            <v>LOOKUP_CODE</v>
          </cell>
          <cell r="E1" t="str">
            <v>COUNTERPARTY_NAME</v>
          </cell>
          <cell r="F1" t="str">
            <v>COUNTERPARTY_ROLE_DESCRIPTION</v>
          </cell>
          <cell r="G1" t="str">
            <v>RATING_AGENCY_NAME</v>
          </cell>
          <cell r="H1" t="str">
            <v>LONG_TERM_REQUIRED_RATING</v>
          </cell>
          <cell r="I1" t="str">
            <v>LONG_TERM_CURRENT_RATING</v>
          </cell>
          <cell r="J1" t="str">
            <v>SHORT_TERM_REQUIRED_RATING</v>
          </cell>
          <cell r="K1" t="str">
            <v>SHORT_TERM_CURRENT_RATING</v>
          </cell>
          <cell r="L1" t="str">
            <v>OUTLOOK</v>
          </cell>
          <cell r="M1" t="str">
            <v>LONG_TERM_TRIGGER_BREACH</v>
          </cell>
          <cell r="N1" t="str">
            <v>SHORT_TERM_TRIGGER_BREACH</v>
          </cell>
          <cell r="O1" t="str">
            <v>RATING_LAST_UPDATE_DATE</v>
          </cell>
          <cell r="P1" t="str">
            <v>ORDER_NUMBER</v>
          </cell>
          <cell r="Q1" t="str">
            <v>STRUCTRING_ELEMENT</v>
          </cell>
          <cell r="R1" t="str">
            <v>ELEMENT_ID</v>
          </cell>
        </row>
        <row r="2">
          <cell r="A2" t="str">
            <v>CBS_01</v>
          </cell>
        </row>
        <row r="3">
          <cell r="A3" t="str">
            <v>CBS_01</v>
          </cell>
        </row>
        <row r="4">
          <cell r="A4" t="str">
            <v>CBS_01</v>
          </cell>
        </row>
        <row r="5">
          <cell r="A5" t="str">
            <v>CBS_01</v>
          </cell>
        </row>
        <row r="6">
          <cell r="A6" t="str">
            <v>CBS_01</v>
          </cell>
        </row>
        <row r="7">
          <cell r="A7" t="str">
            <v>CBS_01</v>
          </cell>
        </row>
        <row r="8">
          <cell r="A8" t="str">
            <v>CBS_01</v>
          </cell>
        </row>
        <row r="9">
          <cell r="A9" t="str">
            <v>CBS_01</v>
          </cell>
        </row>
        <row r="10">
          <cell r="A10" t="str">
            <v>CBS_01</v>
          </cell>
        </row>
        <row r="11">
          <cell r="A11" t="str">
            <v>CBS_01</v>
          </cell>
        </row>
        <row r="12">
          <cell r="A12" t="str">
            <v>CBS_01</v>
          </cell>
        </row>
        <row r="13">
          <cell r="A13" t="str">
            <v>CBS_01</v>
          </cell>
        </row>
        <row r="14">
          <cell r="A14" t="str">
            <v>CBS_01</v>
          </cell>
        </row>
        <row r="15">
          <cell r="A15" t="str">
            <v>CBS_01</v>
          </cell>
        </row>
        <row r="16">
          <cell r="A16" t="str">
            <v>CBS_01</v>
          </cell>
        </row>
        <row r="17">
          <cell r="A17" t="str">
            <v>CBS_01</v>
          </cell>
        </row>
        <row r="18">
          <cell r="A18" t="str">
            <v>CBS_01</v>
          </cell>
        </row>
        <row r="19">
          <cell r="A19" t="str">
            <v>CBS_01</v>
          </cell>
        </row>
        <row r="20">
          <cell r="A20" t="str">
            <v>CBS_01</v>
          </cell>
        </row>
        <row r="21">
          <cell r="A21" t="str">
            <v>CBS_01</v>
          </cell>
        </row>
        <row r="22">
          <cell r="A22" t="str">
            <v>CBS_01</v>
          </cell>
        </row>
        <row r="23">
          <cell r="A23" t="str">
            <v>CBS_01</v>
          </cell>
        </row>
        <row r="24">
          <cell r="A24" t="str">
            <v>CBS_01</v>
          </cell>
        </row>
        <row r="25">
          <cell r="A25" t="str">
            <v>CBS_01</v>
          </cell>
        </row>
        <row r="26">
          <cell r="A26" t="str">
            <v>CBS_01</v>
          </cell>
        </row>
        <row r="27">
          <cell r="A27" t="str">
            <v>CBS_01</v>
          </cell>
        </row>
        <row r="28">
          <cell r="A28" t="str">
            <v>CBS_01</v>
          </cell>
        </row>
        <row r="29">
          <cell r="A29" t="str">
            <v>CBS_01</v>
          </cell>
        </row>
        <row r="30">
          <cell r="A30" t="str">
            <v>CBS_01</v>
          </cell>
        </row>
        <row r="31">
          <cell r="A31" t="str">
            <v>CBS_01</v>
          </cell>
        </row>
        <row r="32">
          <cell r="A32" t="str">
            <v>CBS_01</v>
          </cell>
        </row>
        <row r="33">
          <cell r="A33" t="str">
            <v>CBS_01</v>
          </cell>
        </row>
        <row r="34">
          <cell r="A34" t="str">
            <v>CBS_01</v>
          </cell>
        </row>
        <row r="35">
          <cell r="A35" t="str">
            <v>CBS_01</v>
          </cell>
        </row>
        <row r="36">
          <cell r="A36" t="str">
            <v>CBS_01</v>
          </cell>
        </row>
        <row r="37">
          <cell r="A37" t="str">
            <v>CBS_01</v>
          </cell>
        </row>
        <row r="38">
          <cell r="A38" t="str">
            <v>CBS_01</v>
          </cell>
        </row>
        <row r="39">
          <cell r="A39" t="str">
            <v>CBS_01</v>
          </cell>
        </row>
        <row r="40">
          <cell r="A40" t="str">
            <v>CBS_01</v>
          </cell>
        </row>
        <row r="41">
          <cell r="A41" t="str">
            <v>CBS_01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eur-lex.europa.eu/legal-content/EN/TXT/?uri=CELEX%3A32015R0061" TargetMode="External"/><Relationship Id="rId3" Type="http://schemas.openxmlformats.org/officeDocument/2006/relationships/hyperlink" Target="http://www.coventrybuildingsociety.co.uk/" TargetMode="External"/><Relationship Id="rId7" Type="http://schemas.openxmlformats.org/officeDocument/2006/relationships/hyperlink" Target="http://eur-lex.europa.eu/legal-content/en/TXT/?uri=celex%3A32013R0575" TargetMode="External"/><Relationship Id="rId12" Type="http://schemas.openxmlformats.org/officeDocument/2006/relationships/vmlDrawing" Target="../drawings/vmlDrawing3.vml"/><Relationship Id="rId2" Type="http://schemas.openxmlformats.org/officeDocument/2006/relationships/hyperlink" Target="https://coveredbondlabel.com/issuer/39-coventry-building-society" TargetMode="External"/><Relationship Id="rId1" Type="http://schemas.openxmlformats.org/officeDocument/2006/relationships/hyperlink" Target="mailto:paul.rathbone@co-operativebank.co.uk" TargetMode="External"/><Relationship Id="rId6" Type="http://schemas.openxmlformats.org/officeDocument/2006/relationships/hyperlink" Target="https://www.bis.org/basel_framework/chapter/CRE/20.htm?tldate=20250101" TargetMode="External"/><Relationship Id="rId11" Type="http://schemas.openxmlformats.org/officeDocument/2006/relationships/printerSettings" Target="../printerSettings/printerSettings4.bin"/><Relationship Id="rId5" Type="http://schemas.openxmlformats.org/officeDocument/2006/relationships/hyperlink" Target="mailto:CapitalMarkets@thecoventry.co.uk" TargetMode="External"/><Relationship Id="rId10" Type="http://schemas.openxmlformats.org/officeDocument/2006/relationships/hyperlink" Target="https://www.coveredbondlabel.com/issuer/39-coventry-building-society" TargetMode="External"/><Relationship Id="rId4" Type="http://schemas.openxmlformats.org/officeDocument/2006/relationships/hyperlink" Target="https://coveredbondlabel.com/issuer/39-coventry-building-society" TargetMode="External"/><Relationship Id="rId9"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E36E00"/>
  </sheetPr>
  <dimension ref="A1:A174"/>
  <sheetViews>
    <sheetView tabSelected="1" zoomScale="60" zoomScaleNormal="60" workbookViewId="0">
      <selection activeCell="A18" sqref="A18"/>
    </sheetView>
  </sheetViews>
  <sheetFormatPr defaultColWidth="9" defaultRowHeight="14.4"/>
  <cols>
    <col min="1" max="1" width="242" style="71" customWidth="1"/>
    <col min="2" max="16384" width="9" style="71"/>
  </cols>
  <sheetData>
    <row r="1" spans="1:1" ht="31.2">
      <c r="A1" s="70" t="s">
        <v>258</v>
      </c>
    </row>
    <row r="3" spans="1:1" ht="15">
      <c r="A3" s="72"/>
    </row>
    <row r="4" spans="1:1" ht="34.799999999999997">
      <c r="A4" s="73" t="s">
        <v>259</v>
      </c>
    </row>
    <row r="5" spans="1:1" ht="34.799999999999997">
      <c r="A5" s="73" t="s">
        <v>260</v>
      </c>
    </row>
    <row r="6" spans="1:1" ht="52.2">
      <c r="A6" s="73" t="s">
        <v>261</v>
      </c>
    </row>
    <row r="7" spans="1:1" ht="17.399999999999999">
      <c r="A7" s="73"/>
    </row>
    <row r="8" spans="1:1" ht="18">
      <c r="A8" s="74" t="s">
        <v>262</v>
      </c>
    </row>
    <row r="9" spans="1:1" ht="34.799999999999997">
      <c r="A9" s="75" t="s">
        <v>1438</v>
      </c>
    </row>
    <row r="10" spans="1:1" ht="87">
      <c r="A10" s="76" t="s">
        <v>2977</v>
      </c>
    </row>
    <row r="11" spans="1:1" ht="34.799999999999997">
      <c r="A11" s="76" t="s">
        <v>2978</v>
      </c>
    </row>
    <row r="12" spans="1:1" ht="17.399999999999999">
      <c r="A12" s="76" t="s">
        <v>2979</v>
      </c>
    </row>
    <row r="13" spans="1:1" ht="17.399999999999999">
      <c r="A13" s="76" t="s">
        <v>2980</v>
      </c>
    </row>
    <row r="14" spans="1:1" ht="34.799999999999997">
      <c r="A14" s="76" t="s">
        <v>263</v>
      </c>
    </row>
    <row r="15" spans="1:1" ht="17.399999999999999">
      <c r="A15" s="76"/>
    </row>
    <row r="16" spans="1:1" ht="18">
      <c r="A16" s="74" t="s">
        <v>264</v>
      </c>
    </row>
    <row r="17" spans="1:1" ht="17.399999999999999">
      <c r="A17" s="77" t="s">
        <v>265</v>
      </c>
    </row>
    <row r="18" spans="1:1" ht="34.799999999999997">
      <c r="A18" s="78" t="s">
        <v>266</v>
      </c>
    </row>
    <row r="19" spans="1:1" ht="34.799999999999997">
      <c r="A19" s="78" t="s">
        <v>267</v>
      </c>
    </row>
    <row r="20" spans="1:1" ht="52.2">
      <c r="A20" s="78" t="s">
        <v>268</v>
      </c>
    </row>
    <row r="21" spans="1:1" ht="87">
      <c r="A21" s="78" t="s">
        <v>2981</v>
      </c>
    </row>
    <row r="22" spans="1:1" ht="52.2">
      <c r="A22" s="78" t="s">
        <v>269</v>
      </c>
    </row>
    <row r="23" spans="1:1" ht="34.799999999999997">
      <c r="A23" s="78" t="s">
        <v>270</v>
      </c>
    </row>
    <row r="24" spans="1:1" ht="17.399999999999999">
      <c r="A24" s="78" t="s">
        <v>271</v>
      </c>
    </row>
    <row r="25" spans="1:1" ht="17.399999999999999">
      <c r="A25" s="77" t="s">
        <v>272</v>
      </c>
    </row>
    <row r="26" spans="1:1" ht="52.2">
      <c r="A26" s="79" t="s">
        <v>273</v>
      </c>
    </row>
    <row r="27" spans="1:1" ht="17.399999999999999">
      <c r="A27" s="79" t="s">
        <v>274</v>
      </c>
    </row>
    <row r="28" spans="1:1" ht="17.399999999999999">
      <c r="A28" s="77" t="s">
        <v>275</v>
      </c>
    </row>
    <row r="29" spans="1:1" ht="34.799999999999997">
      <c r="A29" s="78" t="s">
        <v>276</v>
      </c>
    </row>
    <row r="30" spans="1:1" ht="34.799999999999997">
      <c r="A30" s="78" t="s">
        <v>277</v>
      </c>
    </row>
    <row r="31" spans="1:1" ht="34.799999999999997">
      <c r="A31" s="78" t="s">
        <v>278</v>
      </c>
    </row>
    <row r="32" spans="1:1" ht="34.799999999999997">
      <c r="A32" s="78" t="s">
        <v>279</v>
      </c>
    </row>
    <row r="33" spans="1:1" ht="17.399999999999999">
      <c r="A33" s="78"/>
    </row>
    <row r="34" spans="1:1" ht="18">
      <c r="A34" s="74" t="s">
        <v>280</v>
      </c>
    </row>
    <row r="35" spans="1:1" ht="17.399999999999999">
      <c r="A35" s="77" t="s">
        <v>281</v>
      </c>
    </row>
    <row r="36" spans="1:1" ht="34.799999999999997">
      <c r="A36" s="78" t="s">
        <v>282</v>
      </c>
    </row>
    <row r="37" spans="1:1" ht="34.799999999999997">
      <c r="A37" s="78" t="s">
        <v>283</v>
      </c>
    </row>
    <row r="38" spans="1:1" ht="34.799999999999997">
      <c r="A38" s="78" t="s">
        <v>284</v>
      </c>
    </row>
    <row r="39" spans="1:1" ht="17.399999999999999">
      <c r="A39" s="78" t="s">
        <v>285</v>
      </c>
    </row>
    <row r="40" spans="1:1" ht="34.799999999999997">
      <c r="A40" s="78" t="s">
        <v>286</v>
      </c>
    </row>
    <row r="41" spans="1:1" ht="17.399999999999999">
      <c r="A41" s="77" t="s">
        <v>287</v>
      </c>
    </row>
    <row r="42" spans="1:1" ht="17.399999999999999">
      <c r="A42" s="78" t="s">
        <v>288</v>
      </c>
    </row>
    <row r="43" spans="1:1" ht="17.399999999999999">
      <c r="A43" s="79" t="s">
        <v>289</v>
      </c>
    </row>
    <row r="44" spans="1:1" ht="17.399999999999999">
      <c r="A44" s="77" t="s">
        <v>290</v>
      </c>
    </row>
    <row r="45" spans="1:1" ht="34.799999999999997">
      <c r="A45" s="79" t="s">
        <v>291</v>
      </c>
    </row>
    <row r="46" spans="1:1" ht="34.799999999999997">
      <c r="A46" s="78" t="s">
        <v>292</v>
      </c>
    </row>
    <row r="47" spans="1:1" ht="52.2">
      <c r="A47" s="78" t="s">
        <v>293</v>
      </c>
    </row>
    <row r="48" spans="1:1" ht="17.399999999999999">
      <c r="A48" s="78" t="s">
        <v>294</v>
      </c>
    </row>
    <row r="49" spans="1:1" ht="17.399999999999999">
      <c r="A49" s="79" t="s">
        <v>295</v>
      </c>
    </row>
    <row r="50" spans="1:1" ht="17.399999999999999">
      <c r="A50" s="77" t="s">
        <v>296</v>
      </c>
    </row>
    <row r="51" spans="1:1" ht="34.799999999999997">
      <c r="A51" s="79" t="s">
        <v>297</v>
      </c>
    </row>
    <row r="52" spans="1:1" ht="17.399999999999999">
      <c r="A52" s="78" t="s">
        <v>298</v>
      </c>
    </row>
    <row r="53" spans="1:1" ht="34.799999999999997">
      <c r="A53" s="79" t="s">
        <v>299</v>
      </c>
    </row>
    <row r="54" spans="1:1" ht="17.399999999999999">
      <c r="A54" s="77" t="s">
        <v>300</v>
      </c>
    </row>
    <row r="55" spans="1:1" ht="17.399999999999999">
      <c r="A55" s="79" t="s">
        <v>301</v>
      </c>
    </row>
    <row r="56" spans="1:1" ht="34.799999999999997">
      <c r="A56" s="78" t="s">
        <v>2982</v>
      </c>
    </row>
    <row r="57" spans="1:1" ht="17.399999999999999">
      <c r="A57" s="78" t="s">
        <v>302</v>
      </c>
    </row>
    <row r="58" spans="1:1" ht="34.799999999999997">
      <c r="A58" s="78" t="s">
        <v>303</v>
      </c>
    </row>
    <row r="59" spans="1:1" ht="17.399999999999999">
      <c r="A59" s="77" t="s">
        <v>304</v>
      </c>
    </row>
    <row r="60" spans="1:1" ht="34.799999999999997">
      <c r="A60" s="78" t="s">
        <v>305</v>
      </c>
    </row>
    <row r="61" spans="1:1" ht="17.399999999999999">
      <c r="A61" s="80"/>
    </row>
    <row r="62" spans="1:1" ht="18">
      <c r="A62" s="74" t="s">
        <v>306</v>
      </c>
    </row>
    <row r="63" spans="1:1" ht="17.399999999999999">
      <c r="A63" s="77" t="s">
        <v>307</v>
      </c>
    </row>
    <row r="64" spans="1:1" ht="34.799999999999997">
      <c r="A64" s="78" t="s">
        <v>308</v>
      </c>
    </row>
    <row r="65" spans="1:1" ht="17.399999999999999">
      <c r="A65" s="78" t="s">
        <v>309</v>
      </c>
    </row>
    <row r="66" spans="1:1" ht="52.2">
      <c r="A66" s="76" t="s">
        <v>310</v>
      </c>
    </row>
    <row r="67" spans="1:1" ht="34.799999999999997">
      <c r="A67" s="76" t="s">
        <v>2983</v>
      </c>
    </row>
    <row r="68" spans="1:1" ht="34.799999999999997">
      <c r="A68" s="76" t="s">
        <v>311</v>
      </c>
    </row>
    <row r="69" spans="1:1" ht="17.399999999999999">
      <c r="A69" s="81" t="s">
        <v>312</v>
      </c>
    </row>
    <row r="70" spans="1:1" ht="52.2">
      <c r="A70" s="76" t="s">
        <v>313</v>
      </c>
    </row>
    <row r="71" spans="1:1" ht="17.399999999999999">
      <c r="A71" s="76" t="s">
        <v>314</v>
      </c>
    </row>
    <row r="72" spans="1:1" ht="17.399999999999999">
      <c r="A72" s="81" t="s">
        <v>315</v>
      </c>
    </row>
    <row r="73" spans="1:1" ht="17.399999999999999">
      <c r="A73" s="76" t="s">
        <v>316</v>
      </c>
    </row>
    <row r="74" spans="1:1" ht="17.399999999999999">
      <c r="A74" s="81" t="s">
        <v>317</v>
      </c>
    </row>
    <row r="75" spans="1:1" ht="34.799999999999997">
      <c r="A75" s="76" t="s">
        <v>318</v>
      </c>
    </row>
    <row r="76" spans="1:1" ht="17.399999999999999">
      <c r="A76" s="76" t="s">
        <v>319</v>
      </c>
    </row>
    <row r="77" spans="1:1" ht="52.2">
      <c r="A77" s="76" t="s">
        <v>320</v>
      </c>
    </row>
    <row r="78" spans="1:1" ht="17.399999999999999">
      <c r="A78" s="81" t="s">
        <v>321</v>
      </c>
    </row>
    <row r="79" spans="1:1" ht="17.399999999999999">
      <c r="A79" s="75" t="s">
        <v>322</v>
      </c>
    </row>
    <row r="80" spans="1:1" ht="17.399999999999999">
      <c r="A80" s="81" t="s">
        <v>323</v>
      </c>
    </row>
    <row r="81" spans="1:1" ht="34.799999999999997">
      <c r="A81" s="76" t="s">
        <v>324</v>
      </c>
    </row>
    <row r="82" spans="1:1" ht="34.799999999999997">
      <c r="A82" s="76" t="s">
        <v>325</v>
      </c>
    </row>
    <row r="83" spans="1:1" ht="34.799999999999997">
      <c r="A83" s="76" t="s">
        <v>326</v>
      </c>
    </row>
    <row r="84" spans="1:1" ht="34.799999999999997">
      <c r="A84" s="76" t="s">
        <v>327</v>
      </c>
    </row>
    <row r="85" spans="1:1" ht="34.799999999999997">
      <c r="A85" s="76" t="s">
        <v>328</v>
      </c>
    </row>
    <row r="86" spans="1:1" ht="17.399999999999999">
      <c r="A86" s="81" t="s">
        <v>329</v>
      </c>
    </row>
    <row r="87" spans="1:1" ht="17.399999999999999">
      <c r="A87" s="76" t="s">
        <v>330</v>
      </c>
    </row>
    <row r="88" spans="1:1" ht="34.799999999999997">
      <c r="A88" s="76" t="s">
        <v>331</v>
      </c>
    </row>
    <row r="89" spans="1:1" ht="17.399999999999999">
      <c r="A89" s="81" t="s">
        <v>332</v>
      </c>
    </row>
    <row r="90" spans="1:1" ht="34.799999999999997">
      <c r="A90" s="76" t="s">
        <v>333</v>
      </c>
    </row>
    <row r="91" spans="1:1" ht="17.399999999999999">
      <c r="A91" s="81" t="s">
        <v>334</v>
      </c>
    </row>
    <row r="92" spans="1:1" ht="17.399999999999999">
      <c r="A92" s="75" t="s">
        <v>335</v>
      </c>
    </row>
    <row r="93" spans="1:1" ht="17.399999999999999">
      <c r="A93" s="76" t="s">
        <v>336</v>
      </c>
    </row>
    <row r="94" spans="1:1" ht="17.399999999999999">
      <c r="A94" s="76"/>
    </row>
    <row r="95" spans="1:1" ht="18">
      <c r="A95" s="74" t="s">
        <v>337</v>
      </c>
    </row>
    <row r="96" spans="1:1" ht="34.799999999999997">
      <c r="A96" s="75" t="s">
        <v>338</v>
      </c>
    </row>
    <row r="97" spans="1:1" ht="17.399999999999999">
      <c r="A97" s="75" t="s">
        <v>339</v>
      </c>
    </row>
    <row r="98" spans="1:1" ht="17.399999999999999">
      <c r="A98" s="81" t="s">
        <v>340</v>
      </c>
    </row>
    <row r="99" spans="1:1" ht="17.399999999999999">
      <c r="A99" s="73" t="s">
        <v>341</v>
      </c>
    </row>
    <row r="100" spans="1:1" ht="17.399999999999999">
      <c r="A100" s="76" t="s">
        <v>342</v>
      </c>
    </row>
    <row r="101" spans="1:1" ht="17.399999999999999">
      <c r="A101" s="76" t="s">
        <v>343</v>
      </c>
    </row>
    <row r="102" spans="1:1" ht="17.399999999999999">
      <c r="A102" s="76" t="s">
        <v>344</v>
      </c>
    </row>
    <row r="103" spans="1:1" ht="17.399999999999999">
      <c r="A103" s="76" t="s">
        <v>345</v>
      </c>
    </row>
    <row r="104" spans="1:1" ht="34.799999999999997">
      <c r="A104" s="76" t="s">
        <v>346</v>
      </c>
    </row>
    <row r="105" spans="1:1" ht="17.399999999999999">
      <c r="A105" s="73" t="s">
        <v>347</v>
      </c>
    </row>
    <row r="106" spans="1:1" ht="17.399999999999999">
      <c r="A106" s="76" t="s">
        <v>348</v>
      </c>
    </row>
    <row r="107" spans="1:1" ht="17.399999999999999">
      <c r="A107" s="76" t="s">
        <v>349</v>
      </c>
    </row>
    <row r="108" spans="1:1" ht="17.399999999999999">
      <c r="A108" s="76" t="s">
        <v>350</v>
      </c>
    </row>
    <row r="109" spans="1:1" ht="17.399999999999999">
      <c r="A109" s="76" t="s">
        <v>351</v>
      </c>
    </row>
    <row r="110" spans="1:1" ht="17.399999999999999">
      <c r="A110" s="76" t="s">
        <v>352</v>
      </c>
    </row>
    <row r="111" spans="1:1" ht="17.399999999999999">
      <c r="A111" s="76" t="s">
        <v>353</v>
      </c>
    </row>
    <row r="112" spans="1:1" ht="17.399999999999999">
      <c r="A112" s="81" t="s">
        <v>354</v>
      </c>
    </row>
    <row r="113" spans="1:1" ht="17.399999999999999">
      <c r="A113" s="76" t="s">
        <v>355</v>
      </c>
    </row>
    <row r="114" spans="1:1" ht="17.399999999999999">
      <c r="A114" s="73" t="s">
        <v>356</v>
      </c>
    </row>
    <row r="115" spans="1:1" ht="17.399999999999999">
      <c r="A115" s="76" t="s">
        <v>357</v>
      </c>
    </row>
    <row r="116" spans="1:1" ht="17.399999999999999">
      <c r="A116" s="76" t="s">
        <v>358</v>
      </c>
    </row>
    <row r="117" spans="1:1" ht="17.399999999999999">
      <c r="A117" s="73" t="s">
        <v>359</v>
      </c>
    </row>
    <row r="118" spans="1:1" ht="17.399999999999999">
      <c r="A118" s="76" t="s">
        <v>360</v>
      </c>
    </row>
    <row r="119" spans="1:1" ht="17.399999999999999">
      <c r="A119" s="76" t="s">
        <v>361</v>
      </c>
    </row>
    <row r="120" spans="1:1" ht="17.399999999999999">
      <c r="A120" s="76" t="s">
        <v>362</v>
      </c>
    </row>
    <row r="121" spans="1:1" ht="17.399999999999999">
      <c r="A121" s="81" t="s">
        <v>363</v>
      </c>
    </row>
    <row r="122" spans="1:1" ht="17.399999999999999">
      <c r="A122" s="73" t="s">
        <v>364</v>
      </c>
    </row>
    <row r="123" spans="1:1" ht="17.399999999999999">
      <c r="A123" s="73" t="s">
        <v>365</v>
      </c>
    </row>
    <row r="124" spans="1:1" ht="17.399999999999999">
      <c r="A124" s="76" t="s">
        <v>366</v>
      </c>
    </row>
    <row r="125" spans="1:1" ht="17.399999999999999">
      <c r="A125" s="76" t="s">
        <v>367</v>
      </c>
    </row>
    <row r="126" spans="1:1" ht="17.399999999999999">
      <c r="A126" s="76" t="s">
        <v>368</v>
      </c>
    </row>
    <row r="127" spans="1:1" ht="17.399999999999999">
      <c r="A127" s="76" t="s">
        <v>369</v>
      </c>
    </row>
    <row r="128" spans="1:1" ht="17.399999999999999">
      <c r="A128" s="76" t="s">
        <v>370</v>
      </c>
    </row>
    <row r="129" spans="1:1" ht="17.399999999999999">
      <c r="A129" s="81" t="s">
        <v>371</v>
      </c>
    </row>
    <row r="130" spans="1:1" ht="34.799999999999997">
      <c r="A130" s="76" t="s">
        <v>372</v>
      </c>
    </row>
    <row r="131" spans="1:1" ht="69.599999999999994">
      <c r="A131" s="76" t="s">
        <v>373</v>
      </c>
    </row>
    <row r="132" spans="1:1" ht="34.799999999999997">
      <c r="A132" s="76" t="s">
        <v>374</v>
      </c>
    </row>
    <row r="133" spans="1:1" ht="17.399999999999999">
      <c r="A133" s="81" t="s">
        <v>375</v>
      </c>
    </row>
    <row r="134" spans="1:1" ht="34.799999999999997">
      <c r="A134" s="73" t="s">
        <v>376</v>
      </c>
    </row>
    <row r="135" spans="1:1" ht="17.399999999999999">
      <c r="A135" s="73"/>
    </row>
    <row r="136" spans="1:1" ht="18">
      <c r="A136" s="74" t="s">
        <v>377</v>
      </c>
    </row>
    <row r="137" spans="1:1" ht="17.399999999999999">
      <c r="A137" s="76" t="s">
        <v>2984</v>
      </c>
    </row>
    <row r="138" spans="1:1" ht="52.2">
      <c r="A138" s="78" t="s">
        <v>2985</v>
      </c>
    </row>
    <row r="139" spans="1:1" ht="34.799999999999997">
      <c r="A139" s="78" t="s">
        <v>2986</v>
      </c>
    </row>
    <row r="140" spans="1:1" ht="17.399999999999999">
      <c r="A140" s="77" t="s">
        <v>378</v>
      </c>
    </row>
    <row r="141" spans="1:1" ht="17.399999999999999">
      <c r="A141" s="82" t="s">
        <v>379</v>
      </c>
    </row>
    <row r="142" spans="1:1" ht="34.799999999999997">
      <c r="A142" s="79" t="s">
        <v>380</v>
      </c>
    </row>
    <row r="143" spans="1:1" ht="17.399999999999999">
      <c r="A143" s="78" t="s">
        <v>381</v>
      </c>
    </row>
    <row r="144" spans="1:1" ht="17.399999999999999">
      <c r="A144" s="78" t="s">
        <v>382</v>
      </c>
    </row>
    <row r="145" spans="1:1" ht="17.399999999999999">
      <c r="A145" s="82" t="s">
        <v>383</v>
      </c>
    </row>
    <row r="146" spans="1:1" ht="17.399999999999999">
      <c r="A146" s="77" t="s">
        <v>384</v>
      </c>
    </row>
    <row r="147" spans="1:1" ht="17.399999999999999">
      <c r="A147" s="82" t="s">
        <v>385</v>
      </c>
    </row>
    <row r="148" spans="1:1" ht="17.399999999999999">
      <c r="A148" s="78" t="s">
        <v>386</v>
      </c>
    </row>
    <row r="149" spans="1:1" ht="17.399999999999999">
      <c r="A149" s="78" t="s">
        <v>387</v>
      </c>
    </row>
    <row r="150" spans="1:1" ht="17.399999999999999">
      <c r="A150" s="78" t="s">
        <v>388</v>
      </c>
    </row>
    <row r="151" spans="1:1" ht="34.799999999999997">
      <c r="A151" s="82" t="s">
        <v>389</v>
      </c>
    </row>
    <row r="152" spans="1:1" ht="17.399999999999999">
      <c r="A152" s="77" t="s">
        <v>390</v>
      </c>
    </row>
    <row r="153" spans="1:1" ht="17.399999999999999">
      <c r="A153" s="78" t="s">
        <v>391</v>
      </c>
    </row>
    <row r="154" spans="1:1" ht="17.399999999999999">
      <c r="A154" s="78" t="s">
        <v>392</v>
      </c>
    </row>
    <row r="155" spans="1:1" ht="17.399999999999999">
      <c r="A155" s="78" t="s">
        <v>393</v>
      </c>
    </row>
    <row r="156" spans="1:1" ht="17.399999999999999">
      <c r="A156" s="78" t="s">
        <v>394</v>
      </c>
    </row>
    <row r="157" spans="1:1" ht="34.799999999999997">
      <c r="A157" s="78" t="s">
        <v>2987</v>
      </c>
    </row>
    <row r="158" spans="1:1" ht="34.799999999999997">
      <c r="A158" s="78" t="s">
        <v>395</v>
      </c>
    </row>
    <row r="159" spans="1:1" ht="17.399999999999999">
      <c r="A159" s="77" t="s">
        <v>396</v>
      </c>
    </row>
    <row r="160" spans="1:1" ht="34.799999999999997">
      <c r="A160" s="78" t="s">
        <v>397</v>
      </c>
    </row>
    <row r="161" spans="1:1" ht="34.799999999999997">
      <c r="A161" s="78" t="s">
        <v>398</v>
      </c>
    </row>
    <row r="162" spans="1:1" ht="17.399999999999999">
      <c r="A162" s="78" t="s">
        <v>399</v>
      </c>
    </row>
    <row r="163" spans="1:1" ht="17.399999999999999">
      <c r="A163" s="77" t="s">
        <v>400</v>
      </c>
    </row>
    <row r="164" spans="1:1" ht="34.799999999999997">
      <c r="A164" s="79" t="s">
        <v>1439</v>
      </c>
    </row>
    <row r="165" spans="1:1" ht="34.799999999999997">
      <c r="A165" s="78" t="s">
        <v>401</v>
      </c>
    </row>
    <row r="166" spans="1:1" ht="17.399999999999999">
      <c r="A166" s="77" t="s">
        <v>402</v>
      </c>
    </row>
    <row r="167" spans="1:1" ht="17.399999999999999">
      <c r="A167" s="78" t="s">
        <v>403</v>
      </c>
    </row>
    <row r="168" spans="1:1" ht="17.399999999999999">
      <c r="A168" s="77" t="s">
        <v>404</v>
      </c>
    </row>
    <row r="169" spans="1:1" ht="17.399999999999999">
      <c r="A169" s="79" t="s">
        <v>405</v>
      </c>
    </row>
    <row r="170" spans="1:1" ht="17.399999999999999">
      <c r="A170" s="79"/>
    </row>
    <row r="171" spans="1:1" ht="17.399999999999999">
      <c r="A171" s="79"/>
    </row>
    <row r="172" spans="1:1" ht="17.399999999999999">
      <c r="A172" s="79"/>
    </row>
    <row r="173" spans="1:1" ht="17.399999999999999">
      <c r="A173" s="79"/>
    </row>
    <row r="174" spans="1:1" ht="17.399999999999999">
      <c r="A174" s="79"/>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oddFooter>&amp;L_x000D_&amp;1#&amp;"Aptos"&amp;10&amp;K000000 General</oddFoot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847A75"/>
    <pageSetUpPr fitToPage="1"/>
  </sheetPr>
  <dimension ref="B1:J44"/>
  <sheetViews>
    <sheetView showGridLines="0" view="pageBreakPreview" zoomScale="70" zoomScaleNormal="70" zoomScaleSheetLayoutView="70" workbookViewId="0">
      <selection activeCell="F9" sqref="F9"/>
    </sheetView>
  </sheetViews>
  <sheetFormatPr defaultRowHeight="14.4"/>
  <cols>
    <col min="1" max="1" width="8.6640625"/>
    <col min="2" max="4" width="15.5546875" customWidth="1"/>
    <col min="5" max="5" width="20.33203125" customWidth="1"/>
    <col min="6" max="8" width="15.5546875" customWidth="1"/>
    <col min="9" max="9" width="9.5546875" customWidth="1"/>
    <col min="10" max="10" width="7.109375" customWidth="1"/>
    <col min="11" max="18" width="8.6640625"/>
  </cols>
  <sheetData>
    <row r="1" spans="2:10" ht="1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2">
      <c r="B5" s="17"/>
      <c r="C5" s="18"/>
      <c r="D5" s="18"/>
      <c r="E5" s="20"/>
      <c r="F5" s="21" t="s">
        <v>43</v>
      </c>
      <c r="G5" s="18"/>
      <c r="H5" s="18"/>
      <c r="I5" s="18"/>
      <c r="J5" s="19"/>
    </row>
    <row r="6" spans="2:10" ht="35.25" customHeight="1">
      <c r="B6" s="17"/>
      <c r="C6" s="18"/>
      <c r="D6" s="18"/>
      <c r="E6" s="418" t="s">
        <v>2989</v>
      </c>
      <c r="F6" s="418"/>
      <c r="G6" s="418"/>
      <c r="H6" s="18"/>
      <c r="I6" s="18"/>
      <c r="J6" s="19"/>
    </row>
    <row r="7" spans="2:10" ht="25.8">
      <c r="B7" s="17"/>
      <c r="C7" s="18"/>
      <c r="D7" s="18"/>
      <c r="E7" s="18"/>
      <c r="F7" s="22" t="s">
        <v>99</v>
      </c>
      <c r="G7" s="18"/>
      <c r="H7" s="18"/>
      <c r="I7" s="18"/>
      <c r="J7" s="19"/>
    </row>
    <row r="8" spans="2:10" ht="25.8">
      <c r="B8" s="17"/>
      <c r="C8" s="18"/>
      <c r="D8" s="18"/>
      <c r="E8" s="18"/>
      <c r="F8" s="22" t="s">
        <v>1324</v>
      </c>
      <c r="G8" s="18"/>
      <c r="H8" s="18"/>
      <c r="I8" s="18"/>
      <c r="J8" s="19"/>
    </row>
    <row r="9" spans="2:10" ht="21">
      <c r="B9" s="17"/>
      <c r="C9" s="18"/>
      <c r="D9" s="18"/>
      <c r="E9" s="18"/>
      <c r="F9" s="41" t="s">
        <v>3402</v>
      </c>
      <c r="G9" s="18"/>
      <c r="H9" s="18"/>
      <c r="I9" s="18"/>
      <c r="J9" s="19"/>
    </row>
    <row r="10" spans="2:10" ht="21">
      <c r="B10" s="17"/>
      <c r="C10" s="18"/>
      <c r="D10" s="18"/>
      <c r="E10" s="18"/>
      <c r="F10" s="41" t="s">
        <v>3403</v>
      </c>
      <c r="G10" s="18"/>
      <c r="H10" s="18"/>
      <c r="I10" s="18"/>
      <c r="J10" s="19"/>
    </row>
    <row r="11" spans="2:10" ht="21">
      <c r="B11" s="17"/>
      <c r="C11" s="18"/>
      <c r="D11" s="18"/>
      <c r="E11" s="18"/>
      <c r="F11" s="41"/>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3" t="s">
        <v>44</v>
      </c>
      <c r="G22" s="18"/>
      <c r="H22" s="18"/>
      <c r="I22" s="18"/>
      <c r="J22" s="19"/>
    </row>
    <row r="23" spans="2:10">
      <c r="B23" s="17"/>
      <c r="C23" s="18"/>
      <c r="D23" s="18"/>
      <c r="E23" s="18"/>
      <c r="F23" s="24"/>
      <c r="G23" s="18"/>
      <c r="H23" s="18"/>
      <c r="I23" s="18"/>
      <c r="J23" s="19"/>
    </row>
    <row r="24" spans="2:10">
      <c r="B24" s="17"/>
      <c r="C24" s="18"/>
      <c r="D24" s="419" t="s">
        <v>206</v>
      </c>
      <c r="E24" s="415" t="s">
        <v>45</v>
      </c>
      <c r="F24" s="415"/>
      <c r="G24" s="415"/>
      <c r="H24" s="415"/>
      <c r="I24" s="18"/>
      <c r="J24" s="19"/>
    </row>
    <row r="25" spans="2:10">
      <c r="B25" s="17"/>
      <c r="C25" s="18"/>
      <c r="D25" s="18"/>
      <c r="H25" s="18"/>
      <c r="I25" s="18"/>
      <c r="J25" s="19"/>
    </row>
    <row r="26" spans="2:10">
      <c r="B26" s="17"/>
      <c r="C26" s="18"/>
      <c r="D26" s="419" t="s">
        <v>237</v>
      </c>
      <c r="E26" s="415"/>
      <c r="F26" s="415"/>
      <c r="G26" s="415"/>
      <c r="H26" s="415"/>
      <c r="I26" s="18"/>
      <c r="J26" s="19"/>
    </row>
    <row r="27" spans="2:10">
      <c r="B27" s="17"/>
      <c r="C27" s="18"/>
      <c r="D27" s="5"/>
      <c r="E27" s="5"/>
      <c r="F27" s="5"/>
      <c r="G27" s="5"/>
      <c r="H27" s="5"/>
      <c r="I27" s="18"/>
      <c r="J27" s="19"/>
    </row>
    <row r="28" spans="2:10">
      <c r="B28" s="17"/>
      <c r="C28" s="18"/>
      <c r="D28" s="419" t="s">
        <v>238</v>
      </c>
      <c r="E28" s="415" t="s">
        <v>45</v>
      </c>
      <c r="F28" s="415"/>
      <c r="G28" s="415"/>
      <c r="H28" s="415"/>
      <c r="I28" s="18"/>
      <c r="J28" s="19"/>
    </row>
    <row r="29" spans="2:10">
      <c r="B29" s="17"/>
      <c r="C29" s="18"/>
      <c r="D29" s="5"/>
      <c r="E29" s="5"/>
      <c r="F29" s="5"/>
      <c r="G29" s="5"/>
      <c r="H29" s="5"/>
      <c r="I29" s="18"/>
      <c r="J29" s="19"/>
    </row>
    <row r="30" spans="2:10">
      <c r="B30" s="17"/>
      <c r="C30" s="18"/>
      <c r="D30" s="419" t="s">
        <v>252</v>
      </c>
      <c r="E30" s="415" t="s">
        <v>45</v>
      </c>
      <c r="F30" s="415"/>
      <c r="G30" s="415"/>
      <c r="H30" s="415"/>
      <c r="I30" s="18"/>
      <c r="J30" s="19"/>
    </row>
    <row r="31" spans="2:10">
      <c r="B31" s="17"/>
      <c r="C31" s="18"/>
      <c r="D31" s="5"/>
      <c r="E31" s="5"/>
      <c r="F31" s="5"/>
      <c r="G31" s="5"/>
      <c r="H31" s="5"/>
      <c r="I31" s="18"/>
      <c r="J31" s="19"/>
    </row>
    <row r="32" spans="2:10">
      <c r="B32" s="17"/>
      <c r="C32" s="18"/>
      <c r="D32" s="419" t="s">
        <v>239</v>
      </c>
      <c r="E32" s="415" t="s">
        <v>45</v>
      </c>
      <c r="F32" s="415"/>
      <c r="G32" s="415"/>
      <c r="H32" s="415"/>
      <c r="I32" s="18"/>
      <c r="J32" s="19"/>
    </row>
    <row r="33" spans="2:10">
      <c r="B33" s="17"/>
      <c r="C33" s="18"/>
      <c r="I33" s="18"/>
      <c r="J33" s="19"/>
    </row>
    <row r="34" spans="2:10">
      <c r="B34" s="17"/>
      <c r="C34" s="18"/>
      <c r="D34" s="419" t="s">
        <v>406</v>
      </c>
      <c r="E34" s="415" t="s">
        <v>45</v>
      </c>
      <c r="F34" s="415"/>
      <c r="G34" s="415"/>
      <c r="H34" s="415"/>
      <c r="I34" s="18"/>
      <c r="J34" s="19"/>
    </row>
    <row r="35" spans="2:10">
      <c r="B35" s="17"/>
      <c r="C35" s="18"/>
      <c r="D35" s="18"/>
      <c r="E35" s="18"/>
      <c r="F35" s="18"/>
      <c r="G35" s="18"/>
      <c r="H35" s="18"/>
      <c r="I35" s="18"/>
      <c r="J35" s="19"/>
    </row>
    <row r="36" spans="2:10">
      <c r="B36" s="17"/>
      <c r="C36" s="18"/>
      <c r="D36" s="414" t="s">
        <v>240</v>
      </c>
      <c r="E36" s="415"/>
      <c r="F36" s="415"/>
      <c r="G36" s="415"/>
      <c r="H36" s="415"/>
      <c r="I36" s="18"/>
      <c r="J36" s="19"/>
    </row>
    <row r="37" spans="2:10">
      <c r="B37" s="17"/>
      <c r="C37" s="18"/>
      <c r="D37" s="18"/>
      <c r="E37" s="18"/>
      <c r="F37" s="24"/>
      <c r="G37" s="18"/>
      <c r="H37" s="18"/>
      <c r="I37" s="18"/>
      <c r="J37" s="19"/>
    </row>
    <row r="38" spans="2:10">
      <c r="B38" s="17"/>
      <c r="C38" s="18"/>
      <c r="D38" s="414" t="s">
        <v>1448</v>
      </c>
      <c r="E38" s="415"/>
      <c r="F38" s="415"/>
      <c r="G38" s="415"/>
      <c r="H38" s="415"/>
      <c r="I38" s="18"/>
      <c r="J38" s="19"/>
    </row>
    <row r="39" spans="2:10">
      <c r="B39" s="17"/>
      <c r="C39" s="18"/>
      <c r="D39" s="18"/>
      <c r="I39" s="18"/>
      <c r="J39" s="19"/>
    </row>
    <row r="40" spans="2:10">
      <c r="B40" s="17"/>
      <c r="C40" s="18"/>
      <c r="D40" s="414" t="s">
        <v>2990</v>
      </c>
      <c r="E40" s="415" t="s">
        <v>45</v>
      </c>
      <c r="F40" s="415"/>
      <c r="G40" s="415"/>
      <c r="H40" s="415"/>
      <c r="I40" s="18"/>
      <c r="J40" s="19"/>
    </row>
    <row r="41" spans="2:10">
      <c r="B41" s="17"/>
      <c r="C41" s="18"/>
      <c r="D41" s="18"/>
      <c r="I41" s="18"/>
      <c r="J41" s="19"/>
    </row>
    <row r="42" spans="2:10">
      <c r="B42" s="17"/>
      <c r="C42" s="18"/>
      <c r="D42" s="416"/>
      <c r="E42" s="417"/>
      <c r="F42" s="417"/>
      <c r="G42" s="417"/>
      <c r="H42" s="417"/>
      <c r="I42" s="18"/>
      <c r="J42" s="19"/>
    </row>
    <row r="43" spans="2:10" ht="15" thickBot="1">
      <c r="B43" s="25"/>
      <c r="C43" s="26"/>
      <c r="D43" s="26"/>
      <c r="E43" s="26"/>
      <c r="F43" s="26"/>
      <c r="G43" s="26"/>
      <c r="H43" s="26"/>
      <c r="I43" s="26"/>
      <c r="J43" s="27"/>
    </row>
    <row r="44" spans="2:10" ht="27.75" customHeight="1"/>
  </sheetData>
  <mergeCells count="11">
    <mergeCell ref="D40:H40"/>
    <mergeCell ref="D42:H42"/>
    <mergeCell ref="E6:G6"/>
    <mergeCell ref="D38:H38"/>
    <mergeCell ref="D34:H34"/>
    <mergeCell ref="D24:H24"/>
    <mergeCell ref="D36:H36"/>
    <mergeCell ref="D26:H26"/>
    <mergeCell ref="D28:H28"/>
    <mergeCell ref="D32:H32"/>
    <mergeCell ref="D30:H30"/>
  </mergeCells>
  <hyperlinks>
    <hyperlink ref="D24:H24" location="'A. HTT General'!A1" display="Worksheet A: HTT General" xr:uid="{00000000-0004-0000-0300-000000000000}"/>
    <hyperlink ref="D26:H26" location="'B1. HTT Mortgage Assets'!A1" display="Worksheet B1: HTT Mortgage Assets" xr:uid="{00000000-0004-0000-0300-000001000000}"/>
    <hyperlink ref="D28:H28" location="'B2. HTT Public Sector Assets'!A1" display="Worksheet B2: HTT Public Sector Assets" xr:uid="{00000000-0004-0000-0300-000002000000}"/>
    <hyperlink ref="D32:H32" location="'C. HTT Harmonised Glossary'!A1" display="Worksheet C: HTT Harmonised Glossary" xr:uid="{00000000-0004-0000-0300-000003000000}"/>
    <hyperlink ref="D30:H30" location="'B3. HTT Shipping Assets'!A1" display="Worksheet B3: HTT Shipping Assets" xr:uid="{00000000-0004-0000-0300-000004000000}"/>
    <hyperlink ref="D34:H34" location="Disclaimer!A1" display="Covered Bond Label Disclaimer" xr:uid="{00000000-0004-0000-0300-000005000000}"/>
    <hyperlink ref="D40:H40" location="'F1. Sustainable M data'!A1" display="Worksheet F1: Sustainable M data" xr:uid="{00000000-0004-0000-0300-000006000000}"/>
    <hyperlink ref="D36:H36" location="'D. Insert Nat Trans Templ'!A1" display="Worksheet D &amp; Onwards (If Any): National Transparency Template" xr:uid="{00000000-0004-0000-0300-000007000000}"/>
    <hyperlink ref="D38:H38" location="'E. Optional EBC-ECAIs Data'!A1" display="Worksheet E: Optional ECB-ECAIs data" xr:uid="{00000000-0004-0000-0300-000008000000}"/>
  </hyperlinks>
  <pageMargins left="0.7" right="0.7" top="0.75" bottom="0.75" header="0.3" footer="0.3"/>
  <pageSetup paperSize="9" scale="59" fitToHeight="0" orientation="portrait" r:id="rId1"/>
  <headerFooter>
    <oddHeader>&amp;R&amp;G</oddHeader>
    <oddFooter>&amp;L_x000D_&amp;1#&amp;"Aptos"&amp;10&amp;K000000 General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F3AD8-2B6D-4718-AC72-181ED701971E}">
  <sheetPr>
    <tabColor rgb="FF847A75"/>
  </sheetPr>
  <dimension ref="A1:AE36"/>
  <sheetViews>
    <sheetView zoomScale="78" zoomScaleNormal="78" workbookViewId="0">
      <selection sqref="A1:C1048576"/>
    </sheetView>
  </sheetViews>
  <sheetFormatPr defaultRowHeight="14.4"/>
  <cols>
    <col min="1" max="1" width="4.6640625" style="100" customWidth="1"/>
    <col min="2" max="2" width="16.88671875" style="85" bestFit="1" customWidth="1"/>
    <col min="3" max="3" width="162.33203125" style="86" customWidth="1"/>
    <col min="4" max="31" width="9.109375" style="67" customWidth="1"/>
    <col min="247" max="247" width="4.6640625" customWidth="1"/>
    <col min="248" max="248" width="16.88671875" bestFit="1" customWidth="1"/>
    <col min="249" max="249" width="127.5546875" customWidth="1"/>
    <col min="250" max="250" width="46.6640625" customWidth="1"/>
    <col min="251" max="287" width="9.109375" customWidth="1"/>
    <col min="503" max="503" width="4.6640625" customWidth="1"/>
    <col min="504" max="504" width="16.88671875" bestFit="1" customWidth="1"/>
    <col min="505" max="505" width="127.5546875" customWidth="1"/>
    <col min="506" max="506" width="46.6640625" customWidth="1"/>
    <col min="507" max="543" width="9.109375" customWidth="1"/>
    <col min="759" max="759" width="4.6640625" customWidth="1"/>
    <col min="760" max="760" width="16.88671875" bestFit="1" customWidth="1"/>
    <col min="761" max="761" width="127.5546875" customWidth="1"/>
    <col min="762" max="762" width="46.6640625" customWidth="1"/>
    <col min="763" max="799" width="9.109375" customWidth="1"/>
    <col min="1015" max="1015" width="4.6640625" customWidth="1"/>
    <col min="1016" max="1016" width="16.88671875" bestFit="1" customWidth="1"/>
    <col min="1017" max="1017" width="127.5546875" customWidth="1"/>
    <col min="1018" max="1018" width="46.6640625" customWidth="1"/>
    <col min="1019" max="1055" width="9.109375" customWidth="1"/>
    <col min="1271" max="1271" width="4.6640625" customWidth="1"/>
    <col min="1272" max="1272" width="16.88671875" bestFit="1" customWidth="1"/>
    <col min="1273" max="1273" width="127.5546875" customWidth="1"/>
    <col min="1274" max="1274" width="46.6640625" customWidth="1"/>
    <col min="1275" max="1311" width="9.109375" customWidth="1"/>
    <col min="1527" max="1527" width="4.6640625" customWidth="1"/>
    <col min="1528" max="1528" width="16.88671875" bestFit="1" customWidth="1"/>
    <col min="1529" max="1529" width="127.5546875" customWidth="1"/>
    <col min="1530" max="1530" width="46.6640625" customWidth="1"/>
    <col min="1531" max="1567" width="9.109375" customWidth="1"/>
    <col min="1783" max="1783" width="4.6640625" customWidth="1"/>
    <col min="1784" max="1784" width="16.88671875" bestFit="1" customWidth="1"/>
    <col min="1785" max="1785" width="127.5546875" customWidth="1"/>
    <col min="1786" max="1786" width="46.6640625" customWidth="1"/>
    <col min="1787" max="1823" width="9.109375" customWidth="1"/>
    <col min="2039" max="2039" width="4.6640625" customWidth="1"/>
    <col min="2040" max="2040" width="16.88671875" bestFit="1" customWidth="1"/>
    <col min="2041" max="2041" width="127.5546875" customWidth="1"/>
    <col min="2042" max="2042" width="46.6640625" customWidth="1"/>
    <col min="2043" max="2079" width="9.109375" customWidth="1"/>
    <col min="2295" max="2295" width="4.6640625" customWidth="1"/>
    <col min="2296" max="2296" width="16.88671875" bestFit="1" customWidth="1"/>
    <col min="2297" max="2297" width="127.5546875" customWidth="1"/>
    <col min="2298" max="2298" width="46.6640625" customWidth="1"/>
    <col min="2299" max="2335" width="9.109375" customWidth="1"/>
    <col min="2551" max="2551" width="4.6640625" customWidth="1"/>
    <col min="2552" max="2552" width="16.88671875" bestFit="1" customWidth="1"/>
    <col min="2553" max="2553" width="127.5546875" customWidth="1"/>
    <col min="2554" max="2554" width="46.6640625" customWidth="1"/>
    <col min="2555" max="2591" width="9.109375" customWidth="1"/>
    <col min="2807" max="2807" width="4.6640625" customWidth="1"/>
    <col min="2808" max="2808" width="16.88671875" bestFit="1" customWidth="1"/>
    <col min="2809" max="2809" width="127.5546875" customWidth="1"/>
    <col min="2810" max="2810" width="46.6640625" customWidth="1"/>
    <col min="2811" max="2847" width="9.109375" customWidth="1"/>
    <col min="3063" max="3063" width="4.6640625" customWidth="1"/>
    <col min="3064" max="3064" width="16.88671875" bestFit="1" customWidth="1"/>
    <col min="3065" max="3065" width="127.5546875" customWidth="1"/>
    <col min="3066" max="3066" width="46.6640625" customWidth="1"/>
    <col min="3067" max="3103" width="9.109375" customWidth="1"/>
    <col min="3319" max="3319" width="4.6640625" customWidth="1"/>
    <col min="3320" max="3320" width="16.88671875" bestFit="1" customWidth="1"/>
    <col min="3321" max="3321" width="127.5546875" customWidth="1"/>
    <col min="3322" max="3322" width="46.6640625" customWidth="1"/>
    <col min="3323" max="3359" width="9.109375" customWidth="1"/>
    <col min="3575" max="3575" width="4.6640625" customWidth="1"/>
    <col min="3576" max="3576" width="16.88671875" bestFit="1" customWidth="1"/>
    <col min="3577" max="3577" width="127.5546875" customWidth="1"/>
    <col min="3578" max="3578" width="46.6640625" customWidth="1"/>
    <col min="3579" max="3615" width="9.109375" customWidth="1"/>
    <col min="3831" max="3831" width="4.6640625" customWidth="1"/>
    <col min="3832" max="3832" width="16.88671875" bestFit="1" customWidth="1"/>
    <col min="3833" max="3833" width="127.5546875" customWidth="1"/>
    <col min="3834" max="3834" width="46.6640625" customWidth="1"/>
    <col min="3835" max="3871" width="9.109375" customWidth="1"/>
    <col min="4087" max="4087" width="4.6640625" customWidth="1"/>
    <col min="4088" max="4088" width="16.88671875" bestFit="1" customWidth="1"/>
    <col min="4089" max="4089" width="127.5546875" customWidth="1"/>
    <col min="4090" max="4090" width="46.6640625" customWidth="1"/>
    <col min="4091" max="4127" width="9.109375" customWidth="1"/>
    <col min="4343" max="4343" width="4.6640625" customWidth="1"/>
    <col min="4344" max="4344" width="16.88671875" bestFit="1" customWidth="1"/>
    <col min="4345" max="4345" width="127.5546875" customWidth="1"/>
    <col min="4346" max="4346" width="46.6640625" customWidth="1"/>
    <col min="4347" max="4383" width="9.109375" customWidth="1"/>
    <col min="4599" max="4599" width="4.6640625" customWidth="1"/>
    <col min="4600" max="4600" width="16.88671875" bestFit="1" customWidth="1"/>
    <col min="4601" max="4601" width="127.5546875" customWidth="1"/>
    <col min="4602" max="4602" width="46.6640625" customWidth="1"/>
    <col min="4603" max="4639" width="9.109375" customWidth="1"/>
    <col min="4855" max="4855" width="4.6640625" customWidth="1"/>
    <col min="4856" max="4856" width="16.88671875" bestFit="1" customWidth="1"/>
    <col min="4857" max="4857" width="127.5546875" customWidth="1"/>
    <col min="4858" max="4858" width="46.6640625" customWidth="1"/>
    <col min="4859" max="4895" width="9.109375" customWidth="1"/>
    <col min="5111" max="5111" width="4.6640625" customWidth="1"/>
    <col min="5112" max="5112" width="16.88671875" bestFit="1" customWidth="1"/>
    <col min="5113" max="5113" width="127.5546875" customWidth="1"/>
    <col min="5114" max="5114" width="46.6640625" customWidth="1"/>
    <col min="5115" max="5151" width="9.109375" customWidth="1"/>
    <col min="5367" max="5367" width="4.6640625" customWidth="1"/>
    <col min="5368" max="5368" width="16.88671875" bestFit="1" customWidth="1"/>
    <col min="5369" max="5369" width="127.5546875" customWidth="1"/>
    <col min="5370" max="5370" width="46.6640625" customWidth="1"/>
    <col min="5371" max="5407" width="9.109375" customWidth="1"/>
    <col min="5623" max="5623" width="4.6640625" customWidth="1"/>
    <col min="5624" max="5624" width="16.88671875" bestFit="1" customWidth="1"/>
    <col min="5625" max="5625" width="127.5546875" customWidth="1"/>
    <col min="5626" max="5626" width="46.6640625" customWidth="1"/>
    <col min="5627" max="5663" width="9.109375" customWidth="1"/>
    <col min="5879" max="5879" width="4.6640625" customWidth="1"/>
    <col min="5880" max="5880" width="16.88671875" bestFit="1" customWidth="1"/>
    <col min="5881" max="5881" width="127.5546875" customWidth="1"/>
    <col min="5882" max="5882" width="46.6640625" customWidth="1"/>
    <col min="5883" max="5919" width="9.109375" customWidth="1"/>
    <col min="6135" max="6135" width="4.6640625" customWidth="1"/>
    <col min="6136" max="6136" width="16.88671875" bestFit="1" customWidth="1"/>
    <col min="6137" max="6137" width="127.5546875" customWidth="1"/>
    <col min="6138" max="6138" width="46.6640625" customWidth="1"/>
    <col min="6139" max="6175" width="9.109375" customWidth="1"/>
    <col min="6391" max="6391" width="4.6640625" customWidth="1"/>
    <col min="6392" max="6392" width="16.88671875" bestFit="1" customWidth="1"/>
    <col min="6393" max="6393" width="127.5546875" customWidth="1"/>
    <col min="6394" max="6394" width="46.6640625" customWidth="1"/>
    <col min="6395" max="6431" width="9.109375" customWidth="1"/>
    <col min="6647" max="6647" width="4.6640625" customWidth="1"/>
    <col min="6648" max="6648" width="16.88671875" bestFit="1" customWidth="1"/>
    <col min="6649" max="6649" width="127.5546875" customWidth="1"/>
    <col min="6650" max="6650" width="46.6640625" customWidth="1"/>
    <col min="6651" max="6687" width="9.109375" customWidth="1"/>
    <col min="6903" max="6903" width="4.6640625" customWidth="1"/>
    <col min="6904" max="6904" width="16.88671875" bestFit="1" customWidth="1"/>
    <col min="6905" max="6905" width="127.5546875" customWidth="1"/>
    <col min="6906" max="6906" width="46.6640625" customWidth="1"/>
    <col min="6907" max="6943" width="9.109375" customWidth="1"/>
    <col min="7159" max="7159" width="4.6640625" customWidth="1"/>
    <col min="7160" max="7160" width="16.88671875" bestFit="1" customWidth="1"/>
    <col min="7161" max="7161" width="127.5546875" customWidth="1"/>
    <col min="7162" max="7162" width="46.6640625" customWidth="1"/>
    <col min="7163" max="7199" width="9.109375" customWidth="1"/>
    <col min="7415" max="7415" width="4.6640625" customWidth="1"/>
    <col min="7416" max="7416" width="16.88671875" bestFit="1" customWidth="1"/>
    <col min="7417" max="7417" width="127.5546875" customWidth="1"/>
    <col min="7418" max="7418" width="46.6640625" customWidth="1"/>
    <col min="7419" max="7455" width="9.109375" customWidth="1"/>
    <col min="7671" max="7671" width="4.6640625" customWidth="1"/>
    <col min="7672" max="7672" width="16.88671875" bestFit="1" customWidth="1"/>
    <col min="7673" max="7673" width="127.5546875" customWidth="1"/>
    <col min="7674" max="7674" width="46.6640625" customWidth="1"/>
    <col min="7675" max="7711" width="9.109375" customWidth="1"/>
    <col min="7927" max="7927" width="4.6640625" customWidth="1"/>
    <col min="7928" max="7928" width="16.88671875" bestFit="1" customWidth="1"/>
    <col min="7929" max="7929" width="127.5546875" customWidth="1"/>
    <col min="7930" max="7930" width="46.6640625" customWidth="1"/>
    <col min="7931" max="7967" width="9.109375" customWidth="1"/>
    <col min="8183" max="8183" width="4.6640625" customWidth="1"/>
    <col min="8184" max="8184" width="16.88671875" bestFit="1" customWidth="1"/>
    <col min="8185" max="8185" width="127.5546875" customWidth="1"/>
    <col min="8186" max="8186" width="46.6640625" customWidth="1"/>
    <col min="8187" max="8223" width="9.109375" customWidth="1"/>
    <col min="8439" max="8439" width="4.6640625" customWidth="1"/>
    <col min="8440" max="8440" width="16.88671875" bestFit="1" customWidth="1"/>
    <col min="8441" max="8441" width="127.5546875" customWidth="1"/>
    <col min="8442" max="8442" width="46.6640625" customWidth="1"/>
    <col min="8443" max="8479" width="9.109375" customWidth="1"/>
    <col min="8695" max="8695" width="4.6640625" customWidth="1"/>
    <col min="8696" max="8696" width="16.88671875" bestFit="1" customWidth="1"/>
    <col min="8697" max="8697" width="127.5546875" customWidth="1"/>
    <col min="8698" max="8698" width="46.6640625" customWidth="1"/>
    <col min="8699" max="8735" width="9.109375" customWidth="1"/>
    <col min="8951" max="8951" width="4.6640625" customWidth="1"/>
    <col min="8952" max="8952" width="16.88671875" bestFit="1" customWidth="1"/>
    <col min="8953" max="8953" width="127.5546875" customWidth="1"/>
    <col min="8954" max="8954" width="46.6640625" customWidth="1"/>
    <col min="8955" max="8991" width="9.109375" customWidth="1"/>
    <col min="9207" max="9207" width="4.6640625" customWidth="1"/>
    <col min="9208" max="9208" width="16.88671875" bestFit="1" customWidth="1"/>
    <col min="9209" max="9209" width="127.5546875" customWidth="1"/>
    <col min="9210" max="9210" width="46.6640625" customWidth="1"/>
    <col min="9211" max="9247" width="9.109375" customWidth="1"/>
    <col min="9463" max="9463" width="4.6640625" customWidth="1"/>
    <col min="9464" max="9464" width="16.88671875" bestFit="1" customWidth="1"/>
    <col min="9465" max="9465" width="127.5546875" customWidth="1"/>
    <col min="9466" max="9466" width="46.6640625" customWidth="1"/>
    <col min="9467" max="9503" width="9.109375" customWidth="1"/>
    <col min="9719" max="9719" width="4.6640625" customWidth="1"/>
    <col min="9720" max="9720" width="16.88671875" bestFit="1" customWidth="1"/>
    <col min="9721" max="9721" width="127.5546875" customWidth="1"/>
    <col min="9722" max="9722" width="46.6640625" customWidth="1"/>
    <col min="9723" max="9759" width="9.109375" customWidth="1"/>
    <col min="9975" max="9975" width="4.6640625" customWidth="1"/>
    <col min="9976" max="9976" width="16.88671875" bestFit="1" customWidth="1"/>
    <col min="9977" max="9977" width="127.5546875" customWidth="1"/>
    <col min="9978" max="9978" width="46.6640625" customWidth="1"/>
    <col min="9979" max="10015" width="9.109375" customWidth="1"/>
    <col min="10231" max="10231" width="4.6640625" customWidth="1"/>
    <col min="10232" max="10232" width="16.88671875" bestFit="1" customWidth="1"/>
    <col min="10233" max="10233" width="127.5546875" customWidth="1"/>
    <col min="10234" max="10234" width="46.6640625" customWidth="1"/>
    <col min="10235" max="10271" width="9.109375" customWidth="1"/>
    <col min="10487" max="10487" width="4.6640625" customWidth="1"/>
    <col min="10488" max="10488" width="16.88671875" bestFit="1" customWidth="1"/>
    <col min="10489" max="10489" width="127.5546875" customWidth="1"/>
    <col min="10490" max="10490" width="46.6640625" customWidth="1"/>
    <col min="10491" max="10527" width="9.109375" customWidth="1"/>
    <col min="10743" max="10743" width="4.6640625" customWidth="1"/>
    <col min="10744" max="10744" width="16.88671875" bestFit="1" customWidth="1"/>
    <col min="10745" max="10745" width="127.5546875" customWidth="1"/>
    <col min="10746" max="10746" width="46.6640625" customWidth="1"/>
    <col min="10747" max="10783" width="9.109375" customWidth="1"/>
    <col min="10999" max="10999" width="4.6640625" customWidth="1"/>
    <col min="11000" max="11000" width="16.88671875" bestFit="1" customWidth="1"/>
    <col min="11001" max="11001" width="127.5546875" customWidth="1"/>
    <col min="11002" max="11002" width="46.6640625" customWidth="1"/>
    <col min="11003" max="11039" width="9.109375" customWidth="1"/>
    <col min="11255" max="11255" width="4.6640625" customWidth="1"/>
    <col min="11256" max="11256" width="16.88671875" bestFit="1" customWidth="1"/>
    <col min="11257" max="11257" width="127.5546875" customWidth="1"/>
    <col min="11258" max="11258" width="46.6640625" customWidth="1"/>
    <col min="11259" max="11295" width="9.109375" customWidth="1"/>
    <col min="11511" max="11511" width="4.6640625" customWidth="1"/>
    <col min="11512" max="11512" width="16.88671875" bestFit="1" customWidth="1"/>
    <col min="11513" max="11513" width="127.5546875" customWidth="1"/>
    <col min="11514" max="11514" width="46.6640625" customWidth="1"/>
    <col min="11515" max="11551" width="9.109375" customWidth="1"/>
    <col min="11767" max="11767" width="4.6640625" customWidth="1"/>
    <col min="11768" max="11768" width="16.88671875" bestFit="1" customWidth="1"/>
    <col min="11769" max="11769" width="127.5546875" customWidth="1"/>
    <col min="11770" max="11770" width="46.6640625" customWidth="1"/>
    <col min="11771" max="11807" width="9.109375" customWidth="1"/>
    <col min="12023" max="12023" width="4.6640625" customWidth="1"/>
    <col min="12024" max="12024" width="16.88671875" bestFit="1" customWidth="1"/>
    <col min="12025" max="12025" width="127.5546875" customWidth="1"/>
    <col min="12026" max="12026" width="46.6640625" customWidth="1"/>
    <col min="12027" max="12063" width="9.109375" customWidth="1"/>
    <col min="12279" max="12279" width="4.6640625" customWidth="1"/>
    <col min="12280" max="12280" width="16.88671875" bestFit="1" customWidth="1"/>
    <col min="12281" max="12281" width="127.5546875" customWidth="1"/>
    <col min="12282" max="12282" width="46.6640625" customWidth="1"/>
    <col min="12283" max="12319" width="9.109375" customWidth="1"/>
    <col min="12535" max="12535" width="4.6640625" customWidth="1"/>
    <col min="12536" max="12536" width="16.88671875" bestFit="1" customWidth="1"/>
    <col min="12537" max="12537" width="127.5546875" customWidth="1"/>
    <col min="12538" max="12538" width="46.6640625" customWidth="1"/>
    <col min="12539" max="12575" width="9.109375" customWidth="1"/>
    <col min="12791" max="12791" width="4.6640625" customWidth="1"/>
    <col min="12792" max="12792" width="16.88671875" bestFit="1" customWidth="1"/>
    <col min="12793" max="12793" width="127.5546875" customWidth="1"/>
    <col min="12794" max="12794" width="46.6640625" customWidth="1"/>
    <col min="12795" max="12831" width="9.109375" customWidth="1"/>
    <col min="13047" max="13047" width="4.6640625" customWidth="1"/>
    <col min="13048" max="13048" width="16.88671875" bestFit="1" customWidth="1"/>
    <col min="13049" max="13049" width="127.5546875" customWidth="1"/>
    <col min="13050" max="13050" width="46.6640625" customWidth="1"/>
    <col min="13051" max="13087" width="9.109375" customWidth="1"/>
    <col min="13303" max="13303" width="4.6640625" customWidth="1"/>
    <col min="13304" max="13304" width="16.88671875" bestFit="1" customWidth="1"/>
    <col min="13305" max="13305" width="127.5546875" customWidth="1"/>
    <col min="13306" max="13306" width="46.6640625" customWidth="1"/>
    <col min="13307" max="13343" width="9.109375" customWidth="1"/>
    <col min="13559" max="13559" width="4.6640625" customWidth="1"/>
    <col min="13560" max="13560" width="16.88671875" bestFit="1" customWidth="1"/>
    <col min="13561" max="13561" width="127.5546875" customWidth="1"/>
    <col min="13562" max="13562" width="46.6640625" customWidth="1"/>
    <col min="13563" max="13599" width="9.109375" customWidth="1"/>
    <col min="13815" max="13815" width="4.6640625" customWidth="1"/>
    <col min="13816" max="13816" width="16.88671875" bestFit="1" customWidth="1"/>
    <col min="13817" max="13817" width="127.5546875" customWidth="1"/>
    <col min="13818" max="13818" width="46.6640625" customWidth="1"/>
    <col min="13819" max="13855" width="9.109375" customWidth="1"/>
    <col min="14071" max="14071" width="4.6640625" customWidth="1"/>
    <col min="14072" max="14072" width="16.88671875" bestFit="1" customWidth="1"/>
    <col min="14073" max="14073" width="127.5546875" customWidth="1"/>
    <col min="14074" max="14074" width="46.6640625" customWidth="1"/>
    <col min="14075" max="14111" width="9.109375" customWidth="1"/>
    <col min="14327" max="14327" width="4.6640625" customWidth="1"/>
    <col min="14328" max="14328" width="16.88671875" bestFit="1" customWidth="1"/>
    <col min="14329" max="14329" width="127.5546875" customWidth="1"/>
    <col min="14330" max="14330" width="46.6640625" customWidth="1"/>
    <col min="14331" max="14367" width="9.109375" customWidth="1"/>
    <col min="14583" max="14583" width="4.6640625" customWidth="1"/>
    <col min="14584" max="14584" width="16.88671875" bestFit="1" customWidth="1"/>
    <col min="14585" max="14585" width="127.5546875" customWidth="1"/>
    <col min="14586" max="14586" width="46.6640625" customWidth="1"/>
    <col min="14587" max="14623" width="9.109375" customWidth="1"/>
    <col min="14839" max="14839" width="4.6640625" customWidth="1"/>
    <col min="14840" max="14840" width="16.88671875" bestFit="1" customWidth="1"/>
    <col min="14841" max="14841" width="127.5546875" customWidth="1"/>
    <col min="14842" max="14842" width="46.6640625" customWidth="1"/>
    <col min="14843" max="14879" width="9.109375" customWidth="1"/>
    <col min="15095" max="15095" width="4.6640625" customWidth="1"/>
    <col min="15096" max="15096" width="16.88671875" bestFit="1" customWidth="1"/>
    <col min="15097" max="15097" width="127.5546875" customWidth="1"/>
    <col min="15098" max="15098" width="46.6640625" customWidth="1"/>
    <col min="15099" max="15135" width="9.109375" customWidth="1"/>
    <col min="15351" max="15351" width="4.6640625" customWidth="1"/>
    <col min="15352" max="15352" width="16.88671875" bestFit="1" customWidth="1"/>
    <col min="15353" max="15353" width="127.5546875" customWidth="1"/>
    <col min="15354" max="15354" width="46.6640625" customWidth="1"/>
    <col min="15355" max="15391" width="9.109375" customWidth="1"/>
    <col min="15607" max="15607" width="4.6640625" customWidth="1"/>
    <col min="15608" max="15608" width="16.88671875" bestFit="1" customWidth="1"/>
    <col min="15609" max="15609" width="127.5546875" customWidth="1"/>
    <col min="15610" max="15610" width="46.6640625" customWidth="1"/>
    <col min="15611" max="15647" width="9.109375" customWidth="1"/>
    <col min="15863" max="15863" width="4.6640625" customWidth="1"/>
    <col min="15864" max="15864" width="16.88671875" bestFit="1" customWidth="1"/>
    <col min="15865" max="15865" width="127.5546875" customWidth="1"/>
    <col min="15866" max="15866" width="46.6640625" customWidth="1"/>
    <col min="15867" max="15903" width="9.109375" customWidth="1"/>
    <col min="16119" max="16119" width="4.6640625" customWidth="1"/>
    <col min="16120" max="16120" width="16.88671875" bestFit="1" customWidth="1"/>
    <col min="16121" max="16121" width="127.5546875" customWidth="1"/>
    <col min="16122" max="16122" width="46.6640625" customWidth="1"/>
    <col min="16123" max="16159" width="9.109375" customWidth="1"/>
  </cols>
  <sheetData>
    <row r="1" spans="1:31" ht="31.2">
      <c r="A1" s="420" t="s">
        <v>2913</v>
      </c>
      <c r="B1" s="421"/>
      <c r="C1" s="421"/>
    </row>
    <row r="2" spans="1:31" ht="31.2">
      <c r="A2" s="83" t="s">
        <v>2914</v>
      </c>
      <c r="B2" s="4"/>
      <c r="C2" s="4"/>
    </row>
    <row r="3" spans="1:31">
      <c r="A3" s="84"/>
    </row>
    <row r="4" spans="1:31" s="69" customFormat="1" ht="18">
      <c r="A4" s="87"/>
      <c r="B4" s="88"/>
      <c r="C4" s="89" t="s">
        <v>2915</v>
      </c>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1" ht="18">
      <c r="A5" s="90" t="s">
        <v>2916</v>
      </c>
      <c r="B5" s="91"/>
      <c r="C5" s="92"/>
    </row>
    <row r="6" spans="1:31" ht="14.4" customHeight="1">
      <c r="A6" s="3" t="s">
        <v>2917</v>
      </c>
      <c r="B6" s="3"/>
      <c r="C6" s="93"/>
    </row>
    <row r="7" spans="1:31" ht="57.6">
      <c r="A7" s="94"/>
      <c r="B7" s="95" t="s">
        <v>2918</v>
      </c>
      <c r="C7" s="96" t="s">
        <v>2919</v>
      </c>
    </row>
    <row r="8" spans="1:31" ht="14.4" customHeight="1">
      <c r="A8" s="3" t="s">
        <v>2920</v>
      </c>
      <c r="B8" s="3"/>
      <c r="C8" s="93"/>
    </row>
    <row r="9" spans="1:31" ht="23.25" customHeight="1">
      <c r="A9" s="97"/>
      <c r="B9" s="95" t="s">
        <v>2921</v>
      </c>
      <c r="C9" s="98" t="s">
        <v>2922</v>
      </c>
    </row>
    <row r="10" spans="1:31" ht="14.4" customHeight="1">
      <c r="A10" s="3" t="s">
        <v>2923</v>
      </c>
      <c r="B10" s="3"/>
      <c r="C10" s="93"/>
    </row>
    <row r="11" spans="1:31" ht="23.25" customHeight="1">
      <c r="A11" s="97"/>
      <c r="B11" s="95" t="s">
        <v>2924</v>
      </c>
      <c r="C11" s="98" t="s">
        <v>2925</v>
      </c>
    </row>
    <row r="12" spans="1:31" ht="14.4" customHeight="1">
      <c r="A12" s="3" t="s">
        <v>2926</v>
      </c>
      <c r="B12" s="3"/>
      <c r="C12" s="93"/>
    </row>
    <row r="13" spans="1:31">
      <c r="A13" s="94"/>
      <c r="B13" s="95" t="s">
        <v>2927</v>
      </c>
      <c r="C13" s="96" t="s">
        <v>2988</v>
      </c>
    </row>
    <row r="14" spans="1:31" ht="14.4" customHeight="1">
      <c r="A14" s="3" t="s">
        <v>2928</v>
      </c>
      <c r="B14" s="3"/>
      <c r="C14" s="93"/>
    </row>
    <row r="15" spans="1:31" ht="38.25" customHeight="1">
      <c r="A15" s="94"/>
      <c r="B15" s="95" t="s">
        <v>2929</v>
      </c>
      <c r="C15" s="98" t="s">
        <v>2930</v>
      </c>
    </row>
    <row r="16" spans="1:31" ht="14.4" customHeight="1">
      <c r="A16" s="3" t="s">
        <v>2931</v>
      </c>
      <c r="B16" s="3"/>
      <c r="C16" s="93"/>
    </row>
    <row r="17" spans="1:3" ht="26.25" customHeight="1">
      <c r="A17" s="94"/>
      <c r="B17" s="95" t="s">
        <v>2932</v>
      </c>
      <c r="C17" s="98" t="s">
        <v>2933</v>
      </c>
    </row>
    <row r="18" spans="1:3" ht="14.4" customHeight="1">
      <c r="A18" s="3" t="s">
        <v>2934</v>
      </c>
      <c r="B18" s="3"/>
      <c r="C18" s="93"/>
    </row>
    <row r="19" spans="1:3" ht="40.5" customHeight="1">
      <c r="A19" s="94"/>
      <c r="B19" s="95" t="s">
        <v>2935</v>
      </c>
      <c r="C19" s="96" t="s">
        <v>2936</v>
      </c>
    </row>
    <row r="20" spans="1:3" ht="18">
      <c r="A20" s="90" t="s">
        <v>2937</v>
      </c>
      <c r="B20" s="91"/>
      <c r="C20" s="99"/>
    </row>
    <row r="21" spans="1:3" ht="14.4" customHeight="1">
      <c r="A21" s="3" t="s">
        <v>2938</v>
      </c>
      <c r="B21" s="3"/>
      <c r="C21" s="93"/>
    </row>
    <row r="22" spans="1:3" ht="42.6" customHeight="1">
      <c r="A22" s="97"/>
      <c r="B22" s="95" t="s">
        <v>2939</v>
      </c>
      <c r="C22" s="96" t="s">
        <v>2940</v>
      </c>
    </row>
    <row r="23" spans="1:3" ht="14.4" customHeight="1">
      <c r="A23" s="3" t="s">
        <v>2941</v>
      </c>
      <c r="B23" s="3"/>
      <c r="C23" s="93"/>
    </row>
    <row r="24" spans="1:3">
      <c r="A24" s="94"/>
      <c r="B24" s="95" t="s">
        <v>2942</v>
      </c>
      <c r="C24" s="98" t="s">
        <v>2943</v>
      </c>
    </row>
    <row r="25" spans="1:3" ht="14.4" customHeight="1">
      <c r="A25" s="3" t="s">
        <v>2944</v>
      </c>
      <c r="B25" s="3"/>
      <c r="C25" s="93"/>
    </row>
    <row r="26" spans="1:3" ht="38.25" customHeight="1">
      <c r="A26" s="94"/>
      <c r="B26" s="95" t="s">
        <v>2945</v>
      </c>
      <c r="C26" s="98" t="s">
        <v>2946</v>
      </c>
    </row>
    <row r="27" spans="1:3" ht="14.4" customHeight="1">
      <c r="A27" s="3" t="s">
        <v>2947</v>
      </c>
      <c r="B27" s="3"/>
      <c r="C27" s="93"/>
    </row>
    <row r="28" spans="1:3" ht="34.5" customHeight="1">
      <c r="A28" s="94"/>
      <c r="B28" s="95" t="s">
        <v>2948</v>
      </c>
      <c r="C28" s="98" t="s">
        <v>2949</v>
      </c>
    </row>
    <row r="29" spans="1:3">
      <c r="A29" s="3" t="s">
        <v>2950</v>
      </c>
      <c r="B29" s="3"/>
      <c r="C29" s="93"/>
    </row>
    <row r="30" spans="1:3" ht="57.6">
      <c r="A30" s="94"/>
      <c r="B30" s="95" t="s">
        <v>2951</v>
      </c>
      <c r="C30" s="98" t="s">
        <v>2952</v>
      </c>
    </row>
    <row r="31" spans="1:3">
      <c r="A31" s="3" t="s">
        <v>2953</v>
      </c>
      <c r="B31" s="3"/>
      <c r="C31" s="93"/>
    </row>
    <row r="32" spans="1:3" ht="28.8">
      <c r="A32" s="94"/>
      <c r="B32" s="95" t="s">
        <v>2954</v>
      </c>
      <c r="C32" s="98" t="s">
        <v>2955</v>
      </c>
    </row>
    <row r="33" spans="1:3">
      <c r="A33" s="3" t="s">
        <v>2956</v>
      </c>
      <c r="B33" s="3"/>
      <c r="C33" s="93"/>
    </row>
    <row r="34" spans="1:3">
      <c r="A34" s="94"/>
      <c r="B34" s="95" t="s">
        <v>2957</v>
      </c>
      <c r="C34" s="98" t="s">
        <v>2958</v>
      </c>
    </row>
    <row r="35" spans="1:3">
      <c r="A35" s="422" t="s">
        <v>2959</v>
      </c>
      <c r="B35" s="423"/>
      <c r="C35" s="424"/>
    </row>
    <row r="36" spans="1:3" ht="43.2">
      <c r="B36" s="95" t="s">
        <v>2960</v>
      </c>
      <c r="C36" s="98" t="s">
        <v>2961</v>
      </c>
    </row>
  </sheetData>
  <mergeCells count="2">
    <mergeCell ref="A1:C1"/>
    <mergeCell ref="A35:C35"/>
  </mergeCell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&amp;L_x000D_&amp;1#&amp;"Aptos"&amp;10&amp;K000000 General</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E36E00"/>
    <pageSetUpPr fitToPage="1"/>
  </sheetPr>
  <dimension ref="A1:N413"/>
  <sheetViews>
    <sheetView view="pageBreakPreview" zoomScale="70" zoomScaleNormal="70" zoomScaleSheetLayoutView="70" zoomScalePageLayoutView="80" workbookViewId="0">
      <selection activeCell="F31" sqref="F31"/>
    </sheetView>
  </sheetViews>
  <sheetFormatPr defaultColWidth="8.6640625" defaultRowHeight="14.4" outlineLevelRow="1"/>
  <cols>
    <col min="1" max="1" width="13.33203125" style="46" customWidth="1"/>
    <col min="2" max="2" width="60.6640625" style="46" customWidth="1"/>
    <col min="3" max="3" width="39" style="46" bestFit="1" customWidth="1"/>
    <col min="4" max="4" width="35" style="46" bestFit="1" customWidth="1"/>
    <col min="5" max="5" width="6.6640625" style="46" customWidth="1"/>
    <col min="6" max="6" width="41.6640625" style="46" customWidth="1"/>
    <col min="7" max="7" width="41.6640625" style="101" customWidth="1"/>
    <col min="8" max="8" width="7.33203125" style="2" customWidth="1"/>
    <col min="9" max="9" width="71.6640625" style="2" customWidth="1"/>
    <col min="10" max="10" width="47.6640625" style="2" customWidth="1"/>
    <col min="11" max="11" width="47.6640625" style="10" customWidth="1"/>
    <col min="12" max="12" width="7.33203125" style="10" customWidth="1"/>
    <col min="13" max="13" width="25.6640625" style="10" customWidth="1"/>
    <col min="14" max="14" width="25.6640625" style="8" customWidth="1"/>
    <col min="15" max="16384" width="8.6640625" style="6"/>
  </cols>
  <sheetData>
    <row r="1" spans="1:13" s="6" customFormat="1" ht="31.2">
      <c r="A1" s="70" t="s">
        <v>2991</v>
      </c>
      <c r="B1" s="70"/>
      <c r="C1" s="101"/>
      <c r="D1" s="101"/>
      <c r="E1" s="101"/>
      <c r="F1" s="143" t="s">
        <v>3011</v>
      </c>
      <c r="G1" s="101"/>
      <c r="H1" s="2"/>
      <c r="I1" s="52"/>
      <c r="J1" s="2"/>
      <c r="K1" s="8"/>
      <c r="L1" s="8"/>
      <c r="M1" s="8"/>
    </row>
    <row r="2" spans="1:13" s="6" customFormat="1" ht="15" thickBot="1">
      <c r="A2" s="101"/>
      <c r="B2" s="102"/>
      <c r="C2" s="102"/>
      <c r="D2" s="101"/>
      <c r="E2" s="101"/>
      <c r="F2" s="101"/>
      <c r="G2" s="101"/>
      <c r="H2" s="2"/>
      <c r="I2" s="2"/>
      <c r="J2" s="2"/>
      <c r="K2" s="10"/>
      <c r="L2" s="8"/>
      <c r="M2" s="8"/>
    </row>
    <row r="3" spans="1:13" s="6" customFormat="1" ht="18.600000000000001" thickBot="1">
      <c r="A3" s="103"/>
      <c r="B3" s="104" t="s">
        <v>115</v>
      </c>
      <c r="C3" s="144" t="s">
        <v>1314</v>
      </c>
      <c r="D3" s="103"/>
      <c r="E3" s="103"/>
      <c r="F3" s="101"/>
      <c r="G3" s="103"/>
      <c r="H3" s="2"/>
      <c r="I3" s="2"/>
      <c r="J3" s="2"/>
      <c r="K3" s="10"/>
      <c r="L3" s="8"/>
      <c r="M3" s="8"/>
    </row>
    <row r="4" spans="1:13" s="6" customFormat="1" ht="15" thickBot="1">
      <c r="A4" s="46"/>
      <c r="B4" s="46"/>
      <c r="C4" s="46"/>
      <c r="D4" s="46"/>
      <c r="E4" s="46"/>
      <c r="F4" s="46"/>
      <c r="G4" s="101"/>
      <c r="H4" s="2"/>
      <c r="I4" s="2"/>
      <c r="J4" s="2"/>
      <c r="K4" s="10"/>
      <c r="L4" s="8"/>
      <c r="M4" s="8"/>
    </row>
    <row r="5" spans="1:13" s="6" customFormat="1" ht="18">
      <c r="A5" s="105"/>
      <c r="B5" s="106" t="s">
        <v>204</v>
      </c>
      <c r="C5" s="105"/>
      <c r="D5" s="46"/>
      <c r="E5" s="145"/>
      <c r="F5" s="145"/>
      <c r="G5" s="101"/>
      <c r="H5" s="2"/>
      <c r="I5" s="2"/>
      <c r="J5" s="2"/>
      <c r="K5" s="10"/>
      <c r="L5" s="8"/>
      <c r="M5" s="8"/>
    </row>
    <row r="6" spans="1:13" s="6" customFormat="1">
      <c r="A6" s="46"/>
      <c r="B6" s="107" t="s">
        <v>53</v>
      </c>
      <c r="C6" s="145"/>
      <c r="D6" s="145"/>
      <c r="E6" s="46"/>
      <c r="F6" s="46"/>
      <c r="G6" s="101"/>
      <c r="H6" s="2"/>
      <c r="I6" s="2"/>
      <c r="J6" s="2"/>
      <c r="K6" s="10"/>
      <c r="L6" s="8"/>
      <c r="M6" s="8"/>
    </row>
    <row r="7" spans="1:13" s="6" customFormat="1">
      <c r="A7" s="46"/>
      <c r="B7" s="108" t="s">
        <v>54</v>
      </c>
      <c r="C7" s="145"/>
      <c r="D7" s="145"/>
      <c r="E7" s="46"/>
      <c r="F7" s="46"/>
      <c r="G7" s="101"/>
      <c r="H7" s="2"/>
      <c r="I7" s="2"/>
      <c r="J7" s="2"/>
      <c r="K7" s="10"/>
      <c r="L7" s="8"/>
      <c r="M7" s="8"/>
    </row>
    <row r="8" spans="1:13" s="6" customFormat="1">
      <c r="A8" s="46"/>
      <c r="B8" s="108" t="s">
        <v>55</v>
      </c>
      <c r="C8" s="145"/>
      <c r="D8" s="145"/>
      <c r="E8" s="46"/>
      <c r="F8" s="46" t="s">
        <v>193</v>
      </c>
      <c r="G8" s="101"/>
      <c r="H8" s="2"/>
      <c r="I8" s="2"/>
      <c r="J8" s="2"/>
      <c r="K8" s="10"/>
      <c r="L8" s="8"/>
      <c r="M8" s="8"/>
    </row>
    <row r="9" spans="1:13" s="6" customFormat="1">
      <c r="A9" s="46"/>
      <c r="B9" s="107" t="s">
        <v>2992</v>
      </c>
      <c r="C9" s="46"/>
      <c r="D9" s="46"/>
      <c r="E9" s="46"/>
      <c r="F9" s="46"/>
      <c r="G9" s="101"/>
      <c r="H9" s="2"/>
      <c r="I9" s="2"/>
      <c r="J9" s="2"/>
      <c r="K9" s="10"/>
      <c r="L9" s="8"/>
      <c r="M9" s="8"/>
    </row>
    <row r="10" spans="1:13" s="6" customFormat="1">
      <c r="A10" s="46"/>
      <c r="B10" s="107" t="s">
        <v>194</v>
      </c>
      <c r="C10" s="46"/>
      <c r="D10" s="46"/>
      <c r="E10" s="46"/>
      <c r="F10" s="46"/>
      <c r="G10" s="101"/>
      <c r="H10" s="2"/>
      <c r="I10" s="2"/>
      <c r="J10" s="2"/>
      <c r="K10" s="10"/>
      <c r="L10" s="8"/>
      <c r="M10" s="8"/>
    </row>
    <row r="11" spans="1:13" s="6" customFormat="1" ht="15" thickBot="1">
      <c r="A11" s="46"/>
      <c r="B11" s="109" t="s">
        <v>195</v>
      </c>
      <c r="C11" s="46"/>
      <c r="D11" s="46"/>
      <c r="E11" s="46"/>
      <c r="F11" s="46"/>
      <c r="G11" s="101"/>
      <c r="H11" s="2"/>
      <c r="I11" s="2"/>
      <c r="J11" s="2"/>
      <c r="K11" s="10"/>
      <c r="L11" s="8"/>
      <c r="M11" s="8"/>
    </row>
    <row r="12" spans="1:13" s="6" customFormat="1">
      <c r="A12" s="46"/>
      <c r="B12" s="110"/>
      <c r="C12" s="46"/>
      <c r="D12" s="46"/>
      <c r="E12" s="46"/>
      <c r="F12" s="46"/>
      <c r="G12" s="101"/>
      <c r="H12" s="2"/>
      <c r="I12" s="2"/>
      <c r="J12" s="2"/>
      <c r="K12" s="10"/>
      <c r="L12" s="8"/>
      <c r="M12" s="8"/>
    </row>
    <row r="13" spans="1:13" s="6" customFormat="1" ht="36">
      <c r="A13" s="111" t="s">
        <v>200</v>
      </c>
      <c r="B13" s="111" t="s">
        <v>53</v>
      </c>
      <c r="C13" s="115"/>
      <c r="D13" s="115"/>
      <c r="E13" s="115"/>
      <c r="F13" s="115"/>
      <c r="G13" s="146"/>
      <c r="H13" s="2"/>
      <c r="I13" s="2"/>
      <c r="J13" s="2"/>
      <c r="K13" s="10"/>
      <c r="L13" s="8"/>
      <c r="M13" s="8"/>
    </row>
    <row r="14" spans="1:13" s="6" customFormat="1">
      <c r="A14" s="112" t="s">
        <v>407</v>
      </c>
      <c r="B14" s="113" t="s">
        <v>46</v>
      </c>
      <c r="C14" s="147" t="s">
        <v>99</v>
      </c>
      <c r="D14" s="46"/>
      <c r="E14" s="145"/>
      <c r="F14" s="145"/>
      <c r="G14" s="101"/>
      <c r="H14" s="2"/>
      <c r="I14" s="2"/>
      <c r="J14" s="2"/>
      <c r="K14" s="10"/>
      <c r="L14" s="8"/>
      <c r="M14" s="8"/>
    </row>
    <row r="15" spans="1:13" s="6" customFormat="1">
      <c r="A15" s="112" t="s">
        <v>408</v>
      </c>
      <c r="B15" s="113" t="s">
        <v>47</v>
      </c>
      <c r="C15" s="147" t="s">
        <v>1324</v>
      </c>
      <c r="D15" s="46"/>
      <c r="E15" s="145"/>
      <c r="F15" s="145"/>
      <c r="G15" s="101"/>
      <c r="H15" s="2"/>
      <c r="I15" s="2"/>
      <c r="J15" s="2"/>
      <c r="K15" s="10"/>
      <c r="L15" s="8"/>
      <c r="M15" s="8"/>
    </row>
    <row r="16" spans="1:13" s="6" customFormat="1" ht="28.8">
      <c r="A16" s="112" t="s">
        <v>409</v>
      </c>
      <c r="B16" s="113" t="s">
        <v>2595</v>
      </c>
      <c r="C16" s="147" t="s">
        <v>3404</v>
      </c>
      <c r="D16" s="46"/>
      <c r="E16" s="145"/>
      <c r="F16" s="145"/>
      <c r="G16" s="101"/>
      <c r="H16" s="2"/>
      <c r="I16" s="2"/>
      <c r="J16" s="2"/>
      <c r="K16" s="10"/>
      <c r="L16" s="8"/>
      <c r="M16" s="8"/>
    </row>
    <row r="17" spans="1:13" s="6" customFormat="1">
      <c r="A17" s="112" t="s">
        <v>410</v>
      </c>
      <c r="B17" s="113" t="s">
        <v>169</v>
      </c>
      <c r="C17" s="44" t="s">
        <v>1325</v>
      </c>
      <c r="D17" s="46"/>
      <c r="E17" s="145"/>
      <c r="F17" s="145"/>
      <c r="G17" s="101"/>
      <c r="H17" s="2"/>
      <c r="I17" s="2"/>
      <c r="J17" s="2"/>
      <c r="K17" s="10"/>
      <c r="L17" s="8"/>
      <c r="M17" s="8"/>
    </row>
    <row r="18" spans="1:13" s="6" customFormat="1">
      <c r="A18" s="112" t="s">
        <v>2908</v>
      </c>
      <c r="B18" s="113" t="s">
        <v>207</v>
      </c>
      <c r="C18" s="196">
        <v>46295</v>
      </c>
      <c r="D18" s="46"/>
      <c r="E18" s="145"/>
      <c r="F18" s="145"/>
      <c r="G18" s="101"/>
      <c r="H18" s="2"/>
      <c r="I18" s="2"/>
      <c r="J18" s="2"/>
      <c r="K18" s="10"/>
      <c r="L18" s="8"/>
      <c r="M18" s="8"/>
    </row>
    <row r="19" spans="1:13" s="6" customFormat="1">
      <c r="A19" s="112" t="s">
        <v>2909</v>
      </c>
      <c r="B19" s="113" t="s">
        <v>2907</v>
      </c>
      <c r="C19" s="147" t="s">
        <v>167</v>
      </c>
      <c r="D19" s="46"/>
      <c r="E19" s="145"/>
      <c r="F19" s="145"/>
      <c r="G19" s="101"/>
      <c r="H19" s="2"/>
      <c r="I19" s="2"/>
      <c r="J19" s="2"/>
      <c r="K19" s="10"/>
      <c r="L19" s="8"/>
      <c r="M19" s="8"/>
    </row>
    <row r="20" spans="1:13" s="6" customFormat="1" ht="28.8">
      <c r="A20" s="112" t="s">
        <v>411</v>
      </c>
      <c r="B20" s="114" t="s">
        <v>2993</v>
      </c>
      <c r="C20" s="147" t="s">
        <v>2974</v>
      </c>
      <c r="D20" s="46" t="s">
        <v>2905</v>
      </c>
      <c r="E20" s="145"/>
      <c r="F20" s="145"/>
      <c r="G20" s="101"/>
      <c r="H20" s="2"/>
      <c r="I20" s="2"/>
      <c r="J20" s="2"/>
      <c r="K20" s="10"/>
      <c r="L20" s="8"/>
      <c r="M20" s="8"/>
    </row>
    <row r="21" spans="1:13" s="6" customFormat="1" outlineLevel="1">
      <c r="A21" s="112" t="s">
        <v>412</v>
      </c>
      <c r="B21" s="114" t="s">
        <v>2994</v>
      </c>
      <c r="C21" s="148" t="s">
        <v>2975</v>
      </c>
      <c r="D21" s="46"/>
      <c r="E21" s="145"/>
      <c r="F21" s="145"/>
      <c r="G21" s="101"/>
      <c r="H21" s="2"/>
      <c r="I21" s="2"/>
      <c r="J21" s="2"/>
      <c r="K21" s="10"/>
      <c r="L21" s="8"/>
      <c r="M21" s="8"/>
    </row>
    <row r="22" spans="1:13" s="6" customFormat="1" outlineLevel="1">
      <c r="A22" s="112" t="s">
        <v>413</v>
      </c>
      <c r="B22" s="114"/>
      <c r="C22" s="44" t="s">
        <v>2976</v>
      </c>
      <c r="D22" s="44" t="s">
        <v>2906</v>
      </c>
      <c r="E22" s="145"/>
      <c r="F22" s="145"/>
      <c r="G22" s="101"/>
      <c r="H22" s="2"/>
      <c r="I22" s="2"/>
      <c r="J22" s="2"/>
      <c r="K22" s="10"/>
      <c r="L22" s="8"/>
      <c r="M22" s="8"/>
    </row>
    <row r="23" spans="1:13" s="6" customFormat="1" outlineLevel="1">
      <c r="A23" s="112" t="s">
        <v>414</v>
      </c>
      <c r="B23" s="114"/>
      <c r="C23" s="46"/>
      <c r="D23" s="46"/>
      <c r="E23" s="145"/>
      <c r="F23" s="145"/>
      <c r="G23" s="101"/>
      <c r="H23" s="2"/>
      <c r="I23" s="2"/>
      <c r="J23" s="2"/>
      <c r="K23" s="10"/>
      <c r="L23" s="8"/>
      <c r="M23" s="8"/>
    </row>
    <row r="24" spans="1:13" s="6" customFormat="1" outlineLevel="1">
      <c r="A24" s="112" t="s">
        <v>415</v>
      </c>
      <c r="B24" s="114"/>
      <c r="C24" s="46"/>
      <c r="D24" s="46"/>
      <c r="E24" s="145"/>
      <c r="F24" s="145"/>
      <c r="G24" s="101"/>
      <c r="H24" s="2"/>
      <c r="I24" s="2"/>
      <c r="J24" s="2"/>
      <c r="K24" s="10"/>
      <c r="L24" s="8"/>
      <c r="M24" s="8"/>
    </row>
    <row r="25" spans="1:13" s="6" customFormat="1" outlineLevel="1">
      <c r="A25" s="112" t="s">
        <v>416</v>
      </c>
      <c r="B25" s="114"/>
      <c r="C25" s="46"/>
      <c r="D25" s="46"/>
      <c r="E25" s="145"/>
      <c r="F25" s="145"/>
      <c r="G25" s="101"/>
      <c r="H25" s="2"/>
      <c r="I25" s="2"/>
      <c r="J25" s="2"/>
      <c r="K25" s="10"/>
      <c r="L25" s="8"/>
      <c r="M25" s="8"/>
    </row>
    <row r="26" spans="1:13" s="6" customFormat="1" ht="18">
      <c r="A26" s="115"/>
      <c r="B26" s="111" t="s">
        <v>54</v>
      </c>
      <c r="C26" s="115"/>
      <c r="D26" s="115"/>
      <c r="E26" s="115"/>
      <c r="F26" s="115"/>
      <c r="G26" s="146"/>
      <c r="H26" s="2"/>
      <c r="I26" s="2"/>
      <c r="J26" s="2"/>
      <c r="K26" s="10"/>
      <c r="L26" s="8"/>
      <c r="M26" s="8"/>
    </row>
    <row r="27" spans="1:13" s="6" customFormat="1">
      <c r="A27" s="112" t="s">
        <v>417</v>
      </c>
      <c r="B27" s="116" t="s">
        <v>2591</v>
      </c>
      <c r="C27" s="147" t="s">
        <v>1329</v>
      </c>
      <c r="D27" s="47"/>
      <c r="E27" s="47"/>
      <c r="F27" s="47"/>
      <c r="G27" s="101"/>
      <c r="H27" s="2"/>
      <c r="I27" s="2"/>
      <c r="J27" s="2"/>
      <c r="K27" s="10"/>
      <c r="L27" s="8"/>
      <c r="M27" s="8"/>
    </row>
    <row r="28" spans="1:13" s="6" customFormat="1">
      <c r="A28" s="112" t="s">
        <v>418</v>
      </c>
      <c r="B28" s="117" t="s">
        <v>2592</v>
      </c>
      <c r="C28" s="147" t="s">
        <v>1329</v>
      </c>
      <c r="D28" s="46"/>
      <c r="E28" s="47"/>
      <c r="F28" s="47"/>
      <c r="G28" s="101"/>
      <c r="H28" s="2"/>
      <c r="I28" s="2"/>
      <c r="J28" s="2"/>
      <c r="K28" s="10"/>
      <c r="L28" s="8"/>
      <c r="M28" s="8"/>
    </row>
    <row r="29" spans="1:13" s="6" customFormat="1">
      <c r="A29" s="112" t="s">
        <v>419</v>
      </c>
      <c r="B29" s="116" t="s">
        <v>165</v>
      </c>
      <c r="C29" s="147" t="s">
        <v>1329</v>
      </c>
      <c r="D29" s="46"/>
      <c r="E29" s="47"/>
      <c r="F29" s="47"/>
      <c r="G29" s="101"/>
      <c r="H29" s="2"/>
      <c r="I29" s="2"/>
      <c r="J29" s="2"/>
      <c r="K29" s="10"/>
      <c r="L29" s="8"/>
      <c r="M29" s="8"/>
    </row>
    <row r="30" spans="1:13" s="6" customFormat="1" ht="28.8" outlineLevel="1">
      <c r="A30" s="112" t="s">
        <v>420</v>
      </c>
      <c r="B30" s="116" t="s">
        <v>35</v>
      </c>
      <c r="C30" s="149" t="s">
        <v>2594</v>
      </c>
      <c r="D30" s="46"/>
      <c r="E30" s="47"/>
      <c r="F30" s="47"/>
      <c r="G30" s="101"/>
      <c r="H30" s="2"/>
      <c r="I30" s="2"/>
      <c r="J30" s="2"/>
      <c r="K30" s="10"/>
      <c r="L30" s="8"/>
      <c r="M30" s="8"/>
    </row>
    <row r="31" spans="1:13" s="6" customFormat="1" outlineLevel="1">
      <c r="A31" s="112" t="s">
        <v>421</v>
      </c>
      <c r="B31" s="118"/>
      <c r="C31" s="46"/>
      <c r="D31" s="46"/>
      <c r="E31" s="47"/>
      <c r="F31" s="47"/>
      <c r="G31" s="101"/>
      <c r="H31" s="2"/>
      <c r="I31" s="2"/>
      <c r="J31" s="2"/>
      <c r="K31" s="10"/>
      <c r="L31" s="8"/>
      <c r="M31" s="8"/>
    </row>
    <row r="32" spans="1:13" s="6" customFormat="1" outlineLevel="1">
      <c r="A32" s="112" t="s">
        <v>422</v>
      </c>
      <c r="B32" s="118"/>
      <c r="C32" s="46"/>
      <c r="D32" s="46"/>
      <c r="E32" s="47"/>
      <c r="F32" s="47"/>
      <c r="G32" s="101"/>
      <c r="H32" s="2"/>
      <c r="I32" s="2"/>
      <c r="J32" s="2"/>
      <c r="K32" s="10"/>
      <c r="L32" s="8"/>
      <c r="M32" s="8"/>
    </row>
    <row r="33" spans="1:14" outlineLevel="1">
      <c r="A33" s="112" t="s">
        <v>423</v>
      </c>
      <c r="B33" s="118"/>
      <c r="E33" s="47"/>
      <c r="F33" s="47"/>
      <c r="L33" s="8"/>
      <c r="M33" s="8"/>
      <c r="N33" s="6"/>
    </row>
    <row r="34" spans="1:14" outlineLevel="1">
      <c r="A34" s="112" t="s">
        <v>424</v>
      </c>
      <c r="B34" s="118"/>
      <c r="E34" s="47"/>
      <c r="F34" s="47"/>
      <c r="L34" s="8"/>
      <c r="M34" s="8"/>
      <c r="N34" s="6"/>
    </row>
    <row r="35" spans="1:14" outlineLevel="1">
      <c r="A35" s="112" t="s">
        <v>425</v>
      </c>
      <c r="B35" s="119"/>
      <c r="E35" s="47"/>
      <c r="F35" s="47"/>
      <c r="L35" s="8"/>
      <c r="M35" s="8"/>
      <c r="N35" s="6"/>
    </row>
    <row r="36" spans="1:14" ht="18">
      <c r="A36" s="111"/>
      <c r="B36" s="111" t="s">
        <v>55</v>
      </c>
      <c r="C36" s="111"/>
      <c r="D36" s="115"/>
      <c r="E36" s="115"/>
      <c r="F36" s="115"/>
      <c r="G36" s="146"/>
      <c r="L36" s="8"/>
      <c r="M36" s="8"/>
      <c r="N36" s="6"/>
    </row>
    <row r="37" spans="1:14" ht="15" customHeight="1">
      <c r="A37" s="120"/>
      <c r="B37" s="121" t="s">
        <v>665</v>
      </c>
      <c r="C37" s="120" t="s">
        <v>69</v>
      </c>
      <c r="D37" s="150"/>
      <c r="E37" s="150"/>
      <c r="F37" s="150"/>
      <c r="G37" s="151"/>
      <c r="L37" s="8"/>
      <c r="M37" s="8"/>
      <c r="N37" s="6"/>
    </row>
    <row r="38" spans="1:14" ht="15" customHeight="1">
      <c r="A38" s="112" t="s">
        <v>426</v>
      </c>
      <c r="B38" s="122" t="s">
        <v>1449</v>
      </c>
      <c r="C38" s="152">
        <v>9744.6740567500001</v>
      </c>
      <c r="F38" s="47"/>
      <c r="L38" s="8"/>
      <c r="M38" s="8"/>
      <c r="N38" s="6"/>
    </row>
    <row r="39" spans="1:14">
      <c r="A39" s="112" t="s">
        <v>427</v>
      </c>
      <c r="B39" s="122" t="s">
        <v>117</v>
      </c>
      <c r="C39" s="152">
        <v>5947.9829915599994</v>
      </c>
      <c r="F39" s="47"/>
      <c r="L39" s="8"/>
      <c r="M39" s="8"/>
      <c r="N39" s="6"/>
    </row>
    <row r="40" spans="1:14" outlineLevel="1">
      <c r="A40" s="112" t="s">
        <v>428</v>
      </c>
      <c r="B40" s="123" t="s">
        <v>208</v>
      </c>
      <c r="C40" s="152" t="s">
        <v>166</v>
      </c>
      <c r="F40" s="47"/>
      <c r="L40" s="8"/>
      <c r="M40" s="8"/>
      <c r="N40" s="6"/>
    </row>
    <row r="41" spans="1:14" outlineLevel="1">
      <c r="A41" s="112" t="s">
        <v>429</v>
      </c>
      <c r="B41" s="123" t="s">
        <v>209</v>
      </c>
      <c r="C41" s="152" t="s">
        <v>166</v>
      </c>
      <c r="F41" s="47"/>
      <c r="L41" s="8"/>
      <c r="M41" s="8"/>
      <c r="N41" s="6"/>
    </row>
    <row r="42" spans="1:14" outlineLevel="1">
      <c r="A42" s="112" t="s">
        <v>430</v>
      </c>
      <c r="B42" s="124"/>
      <c r="C42" s="153"/>
      <c r="F42" s="47"/>
      <c r="L42" s="8"/>
      <c r="M42" s="8"/>
      <c r="N42" s="6"/>
    </row>
    <row r="43" spans="1:14" outlineLevel="1">
      <c r="A43" s="125" t="s">
        <v>431</v>
      </c>
      <c r="B43" s="47"/>
      <c r="F43" s="47"/>
      <c r="L43" s="8"/>
      <c r="M43" s="8"/>
      <c r="N43" s="6"/>
    </row>
    <row r="44" spans="1:14" ht="15" customHeight="1">
      <c r="A44" s="120"/>
      <c r="B44" s="120" t="s">
        <v>666</v>
      </c>
      <c r="C44" s="120" t="s">
        <v>2490</v>
      </c>
      <c r="D44" s="120" t="s">
        <v>2491</v>
      </c>
      <c r="E44" s="120"/>
      <c r="F44" s="120" t="s">
        <v>1334</v>
      </c>
      <c r="G44" s="120" t="s">
        <v>142</v>
      </c>
      <c r="L44" s="8"/>
      <c r="M44" s="8"/>
      <c r="N44" s="6"/>
    </row>
    <row r="45" spans="1:14">
      <c r="A45" s="112" t="s">
        <v>432</v>
      </c>
      <c r="B45" s="122" t="s">
        <v>210</v>
      </c>
      <c r="C45" s="154">
        <v>0.08</v>
      </c>
      <c r="D45" s="155">
        <v>0.63266762383142594</v>
      </c>
      <c r="E45" s="156"/>
      <c r="F45" s="154">
        <v>0.11</v>
      </c>
      <c r="G45" s="147" t="s">
        <v>1334</v>
      </c>
      <c r="H45" s="425"/>
      <c r="I45" s="425"/>
      <c r="L45" s="8"/>
      <c r="M45" s="8"/>
      <c r="N45" s="6"/>
    </row>
    <row r="46" spans="1:14">
      <c r="A46" s="112"/>
      <c r="B46" s="112"/>
      <c r="C46" s="154"/>
      <c r="D46" s="156"/>
      <c r="E46" s="156"/>
      <c r="F46" s="154"/>
      <c r="G46" s="157"/>
      <c r="L46" s="8"/>
      <c r="M46" s="8"/>
      <c r="N46" s="6"/>
    </row>
    <row r="47" spans="1:14">
      <c r="A47" s="112" t="s">
        <v>2596</v>
      </c>
      <c r="B47" s="112" t="s">
        <v>2597</v>
      </c>
      <c r="C47" s="152">
        <v>3763.0962658600001</v>
      </c>
      <c r="D47" s="156"/>
      <c r="E47" s="156"/>
      <c r="F47" s="154"/>
      <c r="G47" s="157"/>
      <c r="L47" s="8"/>
      <c r="M47" s="8"/>
      <c r="N47" s="6"/>
    </row>
    <row r="48" spans="1:14">
      <c r="A48" s="112" t="s">
        <v>433</v>
      </c>
      <c r="B48" s="112"/>
      <c r="C48" s="157"/>
      <c r="D48" s="158">
        <v>0.62917829460203056</v>
      </c>
      <c r="E48" s="158"/>
      <c r="F48" s="157"/>
      <c r="G48" s="157"/>
      <c r="L48" s="8"/>
      <c r="M48" s="8"/>
      <c r="N48" s="6"/>
    </row>
    <row r="49" spans="1:14">
      <c r="A49" s="112" t="s">
        <v>434</v>
      </c>
      <c r="B49" s="126" t="s">
        <v>2995</v>
      </c>
      <c r="C49" s="157"/>
      <c r="D49" s="158" t="s">
        <v>3405</v>
      </c>
      <c r="E49" s="158"/>
      <c r="F49" s="157"/>
      <c r="G49" s="157"/>
      <c r="L49" s="8"/>
      <c r="M49" s="8"/>
      <c r="N49" s="6"/>
    </row>
    <row r="50" spans="1:14">
      <c r="A50" s="112" t="s">
        <v>435</v>
      </c>
      <c r="B50" s="126" t="s">
        <v>2996</v>
      </c>
      <c r="C50" s="157"/>
      <c r="D50" s="158">
        <v>0.9</v>
      </c>
      <c r="E50" s="158"/>
      <c r="F50" s="157"/>
      <c r="G50" s="157"/>
      <c r="L50" s="8"/>
      <c r="M50" s="8"/>
      <c r="N50" s="6"/>
    </row>
    <row r="51" spans="1:14" outlineLevel="1">
      <c r="A51" s="112" t="s">
        <v>436</v>
      </c>
      <c r="B51" s="126" t="s">
        <v>2997</v>
      </c>
      <c r="C51" s="157"/>
      <c r="D51" s="158"/>
      <c r="E51" s="158"/>
      <c r="F51" s="157"/>
      <c r="G51" s="157"/>
      <c r="L51" s="8"/>
      <c r="M51" s="8"/>
      <c r="N51" s="6"/>
    </row>
    <row r="52" spans="1:14" ht="15" customHeight="1">
      <c r="A52" s="120"/>
      <c r="B52" s="121" t="s">
        <v>667</v>
      </c>
      <c r="C52" s="120" t="s">
        <v>69</v>
      </c>
      <c r="D52" s="120"/>
      <c r="E52" s="150"/>
      <c r="F52" s="151" t="s">
        <v>129</v>
      </c>
      <c r="G52" s="151"/>
      <c r="L52" s="8"/>
      <c r="M52" s="8"/>
      <c r="N52" s="6"/>
    </row>
    <row r="53" spans="1:14">
      <c r="A53" s="112" t="s">
        <v>437</v>
      </c>
      <c r="B53" s="122" t="s">
        <v>26</v>
      </c>
      <c r="C53" s="152">
        <v>9453.5730850700002</v>
      </c>
      <c r="E53" s="160"/>
      <c r="F53" s="161">
        <v>0.97012717203420895</v>
      </c>
      <c r="G53" s="162"/>
      <c r="L53" s="8"/>
      <c r="M53" s="8"/>
      <c r="N53" s="6"/>
    </row>
    <row r="54" spans="1:14">
      <c r="A54" s="112" t="s">
        <v>438</v>
      </c>
      <c r="B54" s="122" t="s">
        <v>164</v>
      </c>
      <c r="C54" s="159">
        <v>0</v>
      </c>
      <c r="E54" s="160"/>
      <c r="F54" s="161">
        <v>0</v>
      </c>
      <c r="G54" s="162"/>
      <c r="L54" s="8"/>
      <c r="M54" s="8"/>
      <c r="N54" s="6"/>
    </row>
    <row r="55" spans="1:14">
      <c r="A55" s="112" t="s">
        <v>439</v>
      </c>
      <c r="B55" s="122" t="s">
        <v>139</v>
      </c>
      <c r="C55" s="159">
        <v>0</v>
      </c>
      <c r="E55" s="160"/>
      <c r="F55" s="161">
        <v>0</v>
      </c>
      <c r="G55" s="162"/>
      <c r="L55" s="8"/>
      <c r="M55" s="8"/>
      <c r="N55" s="6"/>
    </row>
    <row r="56" spans="1:14" ht="15" customHeight="1">
      <c r="A56" s="112" t="s">
        <v>440</v>
      </c>
      <c r="B56" s="122" t="s">
        <v>48</v>
      </c>
      <c r="C56" s="159">
        <v>291.10097167999999</v>
      </c>
      <c r="E56" s="160"/>
      <c r="F56" s="161">
        <v>2.9872827965791056E-2</v>
      </c>
      <c r="G56" s="162"/>
      <c r="L56" s="8"/>
      <c r="M56" s="8"/>
      <c r="N56" s="6"/>
    </row>
    <row r="57" spans="1:14">
      <c r="A57" s="112" t="s">
        <v>441</v>
      </c>
      <c r="B57" s="112" t="s">
        <v>2</v>
      </c>
      <c r="C57" s="159">
        <v>0</v>
      </c>
      <c r="E57" s="160"/>
      <c r="F57" s="161">
        <v>0</v>
      </c>
      <c r="G57" s="162"/>
      <c r="L57" s="8"/>
      <c r="M57" s="8"/>
      <c r="N57" s="6"/>
    </row>
    <row r="58" spans="1:14">
      <c r="A58" s="112" t="s">
        <v>442</v>
      </c>
      <c r="B58" s="127" t="s">
        <v>1</v>
      </c>
      <c r="C58" s="163">
        <v>9744.6740567500001</v>
      </c>
      <c r="D58" s="160"/>
      <c r="E58" s="160"/>
      <c r="F58" s="164">
        <v>1</v>
      </c>
      <c r="G58" s="162"/>
      <c r="L58" s="8"/>
      <c r="M58" s="8"/>
      <c r="N58" s="6"/>
    </row>
    <row r="59" spans="1:14" outlineLevel="1">
      <c r="A59" s="112" t="s">
        <v>443</v>
      </c>
      <c r="B59" s="128" t="s">
        <v>138</v>
      </c>
      <c r="C59" s="152"/>
      <c r="E59" s="160"/>
      <c r="F59" s="161">
        <v>0</v>
      </c>
      <c r="G59" s="162"/>
      <c r="L59" s="8"/>
      <c r="M59" s="8"/>
      <c r="N59" s="6"/>
    </row>
    <row r="60" spans="1:14" outlineLevel="1">
      <c r="A60" s="112" t="s">
        <v>444</v>
      </c>
      <c r="B60" s="128" t="s">
        <v>138</v>
      </c>
      <c r="C60" s="152"/>
      <c r="E60" s="160"/>
      <c r="F60" s="161">
        <v>0</v>
      </c>
      <c r="G60" s="162"/>
      <c r="L60" s="8"/>
      <c r="M60" s="8"/>
      <c r="N60" s="6"/>
    </row>
    <row r="61" spans="1:14" outlineLevel="1">
      <c r="A61" s="112" t="s">
        <v>445</v>
      </c>
      <c r="B61" s="128" t="s">
        <v>138</v>
      </c>
      <c r="C61" s="152"/>
      <c r="E61" s="160"/>
      <c r="F61" s="161">
        <v>0</v>
      </c>
      <c r="G61" s="162"/>
      <c r="L61" s="8"/>
      <c r="M61" s="8"/>
      <c r="N61" s="6"/>
    </row>
    <row r="62" spans="1:14" outlineLevel="1">
      <c r="A62" s="112" t="s">
        <v>446</v>
      </c>
      <c r="B62" s="128" t="s">
        <v>138</v>
      </c>
      <c r="C62" s="152"/>
      <c r="E62" s="160"/>
      <c r="F62" s="161">
        <v>0</v>
      </c>
      <c r="G62" s="162"/>
      <c r="L62" s="8"/>
      <c r="M62" s="8"/>
      <c r="N62" s="6"/>
    </row>
    <row r="63" spans="1:14" outlineLevel="1">
      <c r="A63" s="112" t="s">
        <v>447</v>
      </c>
      <c r="B63" s="128" t="s">
        <v>138</v>
      </c>
      <c r="C63" s="152"/>
      <c r="E63" s="160"/>
      <c r="F63" s="161">
        <v>0</v>
      </c>
      <c r="G63" s="162"/>
      <c r="L63" s="8"/>
      <c r="M63" s="8"/>
      <c r="N63" s="6"/>
    </row>
    <row r="64" spans="1:14" outlineLevel="1">
      <c r="A64" s="112" t="s">
        <v>448</v>
      </c>
      <c r="B64" s="128" t="s">
        <v>138</v>
      </c>
      <c r="C64" s="165"/>
      <c r="D64" s="142"/>
      <c r="E64" s="142"/>
      <c r="F64" s="161">
        <v>0</v>
      </c>
      <c r="G64" s="166"/>
      <c r="L64" s="8"/>
      <c r="M64" s="8"/>
      <c r="N64" s="6"/>
    </row>
    <row r="65" spans="1:14" ht="15" customHeight="1">
      <c r="A65" s="120"/>
      <c r="B65" s="121" t="s">
        <v>668</v>
      </c>
      <c r="C65" s="167" t="s">
        <v>1450</v>
      </c>
      <c r="D65" s="167" t="s">
        <v>1451</v>
      </c>
      <c r="E65" s="150"/>
      <c r="F65" s="151" t="s">
        <v>49</v>
      </c>
      <c r="G65" s="151" t="s">
        <v>1452</v>
      </c>
      <c r="L65" s="8"/>
      <c r="M65" s="8"/>
      <c r="N65" s="6"/>
    </row>
    <row r="66" spans="1:14">
      <c r="A66" s="112" t="s">
        <v>449</v>
      </c>
      <c r="B66" s="122" t="s">
        <v>2998</v>
      </c>
      <c r="C66" s="159">
        <v>20.783333333333335</v>
      </c>
      <c r="D66" s="159" t="s">
        <v>167</v>
      </c>
      <c r="E66" s="168"/>
      <c r="F66" s="169"/>
      <c r="G66" s="170"/>
      <c r="L66" s="8"/>
      <c r="M66" s="8"/>
      <c r="N66" s="6"/>
    </row>
    <row r="67" spans="1:14">
      <c r="A67" s="112"/>
      <c r="B67" s="122"/>
      <c r="C67" s="147"/>
      <c r="D67" s="147"/>
      <c r="E67" s="168"/>
      <c r="F67" s="169"/>
      <c r="G67" s="170"/>
      <c r="L67" s="8"/>
      <c r="M67" s="8"/>
      <c r="N67" s="6"/>
    </row>
    <row r="68" spans="1:14">
      <c r="A68" s="112"/>
      <c r="B68" s="122" t="s">
        <v>1440</v>
      </c>
      <c r="C68" s="171"/>
      <c r="D68" s="171"/>
      <c r="E68" s="168"/>
      <c r="F68" s="170"/>
      <c r="G68" s="170"/>
      <c r="L68" s="8"/>
      <c r="M68" s="8"/>
      <c r="N68" s="6"/>
    </row>
    <row r="69" spans="1:14" s="7" customFormat="1">
      <c r="A69" s="112"/>
      <c r="B69" s="122" t="s">
        <v>65</v>
      </c>
      <c r="C69" s="147"/>
      <c r="D69" s="147"/>
      <c r="E69" s="168"/>
      <c r="F69" s="170"/>
      <c r="G69" s="170"/>
      <c r="H69" s="2"/>
      <c r="I69" s="2"/>
      <c r="J69" s="2"/>
      <c r="K69" s="10"/>
      <c r="L69" s="10"/>
      <c r="M69" s="10"/>
    </row>
    <row r="70" spans="1:14">
      <c r="A70" s="112" t="s">
        <v>450</v>
      </c>
      <c r="B70" s="129" t="s">
        <v>11</v>
      </c>
      <c r="C70" s="152">
        <v>13.86710792</v>
      </c>
      <c r="D70" s="152" t="s">
        <v>167</v>
      </c>
      <c r="E70" s="172"/>
      <c r="F70" s="161">
        <v>1.4668641999394157E-3</v>
      </c>
      <c r="G70" s="161" t="s">
        <v>1491</v>
      </c>
      <c r="H70" s="50" t="s">
        <v>2899</v>
      </c>
      <c r="L70" s="8"/>
      <c r="M70" s="8"/>
      <c r="N70" s="6"/>
    </row>
    <row r="71" spans="1:14">
      <c r="A71" s="112" t="s">
        <v>451</v>
      </c>
      <c r="B71" s="129" t="s">
        <v>5</v>
      </c>
      <c r="C71" s="152">
        <v>22.781291850000002</v>
      </c>
      <c r="D71" s="152" t="s">
        <v>167</v>
      </c>
      <c r="E71" s="172"/>
      <c r="F71" s="161">
        <v>2.4098075558307607E-3</v>
      </c>
      <c r="G71" s="161" t="s">
        <v>1491</v>
      </c>
      <c r="H71" s="50" t="s">
        <v>2893</v>
      </c>
      <c r="L71" s="8"/>
      <c r="M71" s="8"/>
      <c r="N71" s="6"/>
    </row>
    <row r="72" spans="1:14">
      <c r="A72" s="112" t="s">
        <v>452</v>
      </c>
      <c r="B72" s="129" t="s">
        <v>6</v>
      </c>
      <c r="C72" s="152">
        <v>42.060621270000006</v>
      </c>
      <c r="D72" s="152" t="s">
        <v>167</v>
      </c>
      <c r="E72" s="172"/>
      <c r="F72" s="161">
        <v>4.4491771409083643E-3</v>
      </c>
      <c r="G72" s="161" t="s">
        <v>1491</v>
      </c>
      <c r="H72" s="50" t="s">
        <v>2884</v>
      </c>
      <c r="L72" s="8"/>
      <c r="M72" s="8"/>
      <c r="N72" s="6"/>
    </row>
    <row r="73" spans="1:14">
      <c r="A73" s="112" t="s">
        <v>453</v>
      </c>
      <c r="B73" s="129" t="s">
        <v>7</v>
      </c>
      <c r="C73" s="152">
        <v>57.490483820000001</v>
      </c>
      <c r="D73" s="152" t="s">
        <v>167</v>
      </c>
      <c r="E73" s="172"/>
      <c r="F73" s="161">
        <v>6.0813496973746942E-3</v>
      </c>
      <c r="G73" s="161" t="s">
        <v>1491</v>
      </c>
      <c r="H73" s="50" t="s">
        <v>2886</v>
      </c>
      <c r="L73" s="8"/>
      <c r="M73" s="8"/>
      <c r="N73" s="6"/>
    </row>
    <row r="74" spans="1:14">
      <c r="A74" s="112" t="s">
        <v>454</v>
      </c>
      <c r="B74" s="129" t="s">
        <v>8</v>
      </c>
      <c r="C74" s="152">
        <v>90.697949149999999</v>
      </c>
      <c r="D74" s="152" t="s">
        <v>167</v>
      </c>
      <c r="E74" s="172"/>
      <c r="F74" s="161">
        <v>9.5940390298816219E-3</v>
      </c>
      <c r="G74" s="161" t="s">
        <v>1491</v>
      </c>
      <c r="H74" s="50" t="s">
        <v>2882</v>
      </c>
      <c r="L74" s="8"/>
      <c r="M74" s="8"/>
      <c r="N74" s="6"/>
    </row>
    <row r="75" spans="1:14">
      <c r="A75" s="112" t="s">
        <v>455</v>
      </c>
      <c r="B75" s="129" t="s">
        <v>9</v>
      </c>
      <c r="C75" s="152">
        <v>772.23769187000005</v>
      </c>
      <c r="D75" s="152" t="s">
        <v>167</v>
      </c>
      <c r="E75" s="172"/>
      <c r="F75" s="161">
        <v>8.1687387924211721E-2</v>
      </c>
      <c r="G75" s="161" t="s">
        <v>1491</v>
      </c>
      <c r="H75" s="50" t="s">
        <v>2878</v>
      </c>
      <c r="L75" s="8"/>
      <c r="M75" s="8"/>
      <c r="N75" s="6"/>
    </row>
    <row r="76" spans="1:14">
      <c r="A76" s="112" t="s">
        <v>456</v>
      </c>
      <c r="B76" s="129" t="s">
        <v>10</v>
      </c>
      <c r="C76" s="152">
        <v>8454.4379391900002</v>
      </c>
      <c r="D76" s="152" t="s">
        <v>167</v>
      </c>
      <c r="E76" s="172"/>
      <c r="F76" s="161">
        <v>0.89431137445185338</v>
      </c>
      <c r="G76" s="161" t="s">
        <v>1491</v>
      </c>
      <c r="H76" s="50" t="s">
        <v>2881</v>
      </c>
      <c r="L76" s="8"/>
      <c r="M76" s="8"/>
      <c r="N76" s="6"/>
    </row>
    <row r="77" spans="1:14">
      <c r="A77" s="112" t="s">
        <v>457</v>
      </c>
      <c r="B77" s="130" t="s">
        <v>1</v>
      </c>
      <c r="C77" s="163">
        <v>9453.5730850700002</v>
      </c>
      <c r="D77" s="163">
        <v>0</v>
      </c>
      <c r="E77" s="47"/>
      <c r="F77" s="164">
        <v>1</v>
      </c>
      <c r="G77" s="164">
        <v>0</v>
      </c>
      <c r="L77" s="8"/>
      <c r="M77" s="8"/>
      <c r="N77" s="6"/>
    </row>
    <row r="78" spans="1:14" outlineLevel="1">
      <c r="A78" s="112" t="s">
        <v>458</v>
      </c>
      <c r="B78" s="131" t="s">
        <v>37</v>
      </c>
      <c r="C78" s="173"/>
      <c r="D78" s="173"/>
      <c r="E78" s="47"/>
      <c r="F78" s="161">
        <v>0</v>
      </c>
      <c r="G78" s="161" t="s">
        <v>1491</v>
      </c>
      <c r="L78" s="8"/>
      <c r="M78" s="8"/>
      <c r="N78" s="6"/>
    </row>
    <row r="79" spans="1:14" outlineLevel="1">
      <c r="A79" s="112" t="s">
        <v>459</v>
      </c>
      <c r="B79" s="131" t="s">
        <v>38</v>
      </c>
      <c r="C79" s="173"/>
      <c r="D79" s="173"/>
      <c r="E79" s="47"/>
      <c r="F79" s="161">
        <v>0</v>
      </c>
      <c r="G79" s="161" t="s">
        <v>1491</v>
      </c>
      <c r="L79" s="8"/>
      <c r="M79" s="8"/>
      <c r="N79" s="6"/>
    </row>
    <row r="80" spans="1:14" outlineLevel="1">
      <c r="A80" s="112" t="s">
        <v>460</v>
      </c>
      <c r="B80" s="131" t="s">
        <v>39</v>
      </c>
      <c r="C80" s="173"/>
      <c r="D80" s="173"/>
      <c r="E80" s="47"/>
      <c r="F80" s="161">
        <v>0</v>
      </c>
      <c r="G80" s="161" t="s">
        <v>1491</v>
      </c>
      <c r="L80" s="8"/>
      <c r="M80" s="8"/>
      <c r="N80" s="6"/>
    </row>
    <row r="81" spans="1:14" outlineLevel="1">
      <c r="A81" s="112" t="s">
        <v>461</v>
      </c>
      <c r="B81" s="131" t="s">
        <v>41</v>
      </c>
      <c r="C81" s="173"/>
      <c r="D81" s="173"/>
      <c r="E81" s="47"/>
      <c r="F81" s="161">
        <v>0</v>
      </c>
      <c r="G81" s="161" t="s">
        <v>1491</v>
      </c>
      <c r="L81" s="8"/>
      <c r="M81" s="8"/>
      <c r="N81" s="6"/>
    </row>
    <row r="82" spans="1:14" outlineLevel="1">
      <c r="A82" s="112" t="s">
        <v>462</v>
      </c>
      <c r="B82" s="131" t="s">
        <v>42</v>
      </c>
      <c r="C82" s="173"/>
      <c r="D82" s="173"/>
      <c r="E82" s="47"/>
      <c r="F82" s="161">
        <v>0</v>
      </c>
      <c r="G82" s="161" t="s">
        <v>1491</v>
      </c>
      <c r="L82" s="8"/>
      <c r="M82" s="8"/>
      <c r="N82" s="6"/>
    </row>
    <row r="83" spans="1:14" outlineLevel="1">
      <c r="A83" s="112" t="s">
        <v>463</v>
      </c>
      <c r="B83" s="132"/>
      <c r="C83" s="160"/>
      <c r="D83" s="160"/>
      <c r="E83" s="47"/>
      <c r="F83" s="174"/>
      <c r="G83" s="174"/>
      <c r="L83" s="8"/>
      <c r="M83" s="8"/>
      <c r="N83" s="6"/>
    </row>
    <row r="84" spans="1:14" outlineLevel="1">
      <c r="A84" s="112" t="s">
        <v>464</v>
      </c>
      <c r="B84" s="132"/>
      <c r="C84" s="160"/>
      <c r="D84" s="160"/>
      <c r="E84" s="47"/>
      <c r="F84" s="174"/>
      <c r="G84" s="174"/>
      <c r="L84" s="8"/>
      <c r="M84" s="8"/>
      <c r="N84" s="6"/>
    </row>
    <row r="85" spans="1:14" outlineLevel="1">
      <c r="A85" s="112" t="s">
        <v>465</v>
      </c>
      <c r="B85" s="132"/>
      <c r="C85" s="160"/>
      <c r="D85" s="160"/>
      <c r="E85" s="47"/>
      <c r="F85" s="174"/>
      <c r="G85" s="174"/>
      <c r="L85" s="8"/>
      <c r="M85" s="8"/>
      <c r="N85" s="6"/>
    </row>
    <row r="86" spans="1:14" outlineLevel="1">
      <c r="A86" s="112" t="s">
        <v>466</v>
      </c>
      <c r="B86" s="133"/>
      <c r="C86" s="160"/>
      <c r="D86" s="160"/>
      <c r="E86" s="47"/>
      <c r="F86" s="174"/>
      <c r="G86" s="174" t="s">
        <v>1491</v>
      </c>
      <c r="L86" s="8"/>
      <c r="M86" s="8"/>
      <c r="N86" s="6"/>
    </row>
    <row r="87" spans="1:14" outlineLevel="1">
      <c r="A87" s="112" t="s">
        <v>467</v>
      </c>
      <c r="B87" s="132"/>
      <c r="C87" s="160"/>
      <c r="D87" s="160"/>
      <c r="E87" s="47"/>
      <c r="F87" s="174"/>
      <c r="G87" s="174" t="s">
        <v>1491</v>
      </c>
      <c r="L87" s="8"/>
      <c r="M87" s="8"/>
      <c r="N87" s="6"/>
    </row>
    <row r="88" spans="1:14" ht="15" customHeight="1">
      <c r="A88" s="120"/>
      <c r="B88" s="121" t="s">
        <v>669</v>
      </c>
      <c r="C88" s="167" t="s">
        <v>1453</v>
      </c>
      <c r="D88" s="167" t="s">
        <v>1454</v>
      </c>
      <c r="E88" s="150"/>
      <c r="F88" s="151" t="s">
        <v>1455</v>
      </c>
      <c r="G88" s="120" t="s">
        <v>1456</v>
      </c>
      <c r="L88" s="8"/>
      <c r="M88" s="8"/>
      <c r="N88" s="6"/>
    </row>
    <row r="89" spans="1:14">
      <c r="A89" s="112" t="s">
        <v>468</v>
      </c>
      <c r="B89" s="122" t="s">
        <v>68</v>
      </c>
      <c r="C89" s="159">
        <v>2.8359253392011214</v>
      </c>
      <c r="D89" s="159">
        <v>3.8368475466083147</v>
      </c>
      <c r="E89" s="168"/>
      <c r="F89" s="175"/>
      <c r="G89" s="176"/>
      <c r="L89" s="8"/>
      <c r="M89" s="8"/>
      <c r="N89" s="6"/>
    </row>
    <row r="90" spans="1:14">
      <c r="A90" s="112"/>
      <c r="B90" s="122"/>
      <c r="C90" s="159"/>
      <c r="D90" s="159"/>
      <c r="E90" s="168"/>
      <c r="F90" s="175"/>
      <c r="G90" s="176"/>
      <c r="L90" s="8"/>
      <c r="M90" s="8"/>
      <c r="N90" s="6"/>
    </row>
    <row r="91" spans="1:14">
      <c r="A91" s="112"/>
      <c r="B91" s="122" t="s">
        <v>1441</v>
      </c>
      <c r="C91" s="177"/>
      <c r="D91" s="177"/>
      <c r="E91" s="168"/>
      <c r="F91" s="176"/>
      <c r="G91" s="176"/>
      <c r="L91" s="8"/>
      <c r="M91" s="8"/>
      <c r="N91" s="6"/>
    </row>
    <row r="92" spans="1:14">
      <c r="A92" s="112" t="s">
        <v>469</v>
      </c>
      <c r="B92" s="122" t="s">
        <v>65</v>
      </c>
      <c r="C92" s="159"/>
      <c r="D92" s="159"/>
      <c r="E92" s="168"/>
      <c r="F92" s="176"/>
      <c r="G92" s="176"/>
      <c r="L92" s="8"/>
      <c r="M92" s="8"/>
      <c r="N92" s="6"/>
    </row>
    <row r="93" spans="1:14">
      <c r="A93" s="112" t="s">
        <v>470</v>
      </c>
      <c r="B93" s="129" t="s">
        <v>11</v>
      </c>
      <c r="C93" s="152">
        <v>434.12575800000002</v>
      </c>
      <c r="D93" s="152">
        <v>0</v>
      </c>
      <c r="E93" s="172"/>
      <c r="F93" s="161">
        <v>7.2987054370533794E-2</v>
      </c>
      <c r="G93" s="161">
        <v>0</v>
      </c>
      <c r="I93" s="53">
        <v>46295</v>
      </c>
      <c r="J93" s="53">
        <v>46660</v>
      </c>
      <c r="L93" s="8"/>
      <c r="M93" s="8"/>
      <c r="N93" s="6"/>
    </row>
    <row r="94" spans="1:14">
      <c r="A94" s="112" t="s">
        <v>471</v>
      </c>
      <c r="B94" s="129" t="s">
        <v>5</v>
      </c>
      <c r="C94" s="152">
        <v>1645.4124999999999</v>
      </c>
      <c r="D94" s="152">
        <v>434.12575800000002</v>
      </c>
      <c r="E94" s="172"/>
      <c r="F94" s="161">
        <v>0.27663369285601325</v>
      </c>
      <c r="G94" s="161">
        <v>7.2987054370533794E-2</v>
      </c>
      <c r="I94" s="53">
        <v>46660</v>
      </c>
      <c r="J94" s="53">
        <v>47026</v>
      </c>
      <c r="L94" s="8"/>
      <c r="M94" s="8"/>
      <c r="N94" s="6"/>
    </row>
    <row r="95" spans="1:14">
      <c r="A95" s="112" t="s">
        <v>472</v>
      </c>
      <c r="B95" s="129" t="s">
        <v>6</v>
      </c>
      <c r="C95" s="152">
        <v>750</v>
      </c>
      <c r="D95" s="152">
        <v>1645.4124999999999</v>
      </c>
      <c r="E95" s="172"/>
      <c r="F95" s="161">
        <v>0.12609316487021335</v>
      </c>
      <c r="G95" s="161">
        <v>0.27663369285601325</v>
      </c>
      <c r="I95" s="53">
        <v>47026</v>
      </c>
      <c r="J95" s="53">
        <v>47391</v>
      </c>
      <c r="L95" s="8"/>
      <c r="M95" s="8"/>
      <c r="N95" s="6"/>
    </row>
    <row r="96" spans="1:14">
      <c r="A96" s="112" t="s">
        <v>473</v>
      </c>
      <c r="B96" s="129" t="s">
        <v>7</v>
      </c>
      <c r="C96" s="152">
        <v>1616.31973356</v>
      </c>
      <c r="D96" s="152">
        <v>750</v>
      </c>
      <c r="E96" s="172"/>
      <c r="F96" s="161">
        <v>0.27174249419568053</v>
      </c>
      <c r="G96" s="161">
        <v>0.12609316487021335</v>
      </c>
      <c r="I96" s="53">
        <v>47391</v>
      </c>
      <c r="J96" s="53">
        <v>47756</v>
      </c>
      <c r="L96" s="8"/>
      <c r="M96" s="8"/>
      <c r="N96" s="6"/>
    </row>
    <row r="97" spans="1:14">
      <c r="A97" s="112" t="s">
        <v>474</v>
      </c>
      <c r="B97" s="129" t="s">
        <v>8</v>
      </c>
      <c r="C97" s="152">
        <v>1502.125</v>
      </c>
      <c r="D97" s="152">
        <v>1616.31973356</v>
      </c>
      <c r="E97" s="172"/>
      <c r="F97" s="161">
        <v>0.25254359370755897</v>
      </c>
      <c r="G97" s="161">
        <v>0.27174249419568053</v>
      </c>
      <c r="I97" s="53">
        <v>47756</v>
      </c>
      <c r="J97" s="53">
        <v>48121</v>
      </c>
      <c r="L97" s="8"/>
      <c r="M97" s="8"/>
      <c r="N97" s="6"/>
    </row>
    <row r="98" spans="1:14">
      <c r="A98" s="112" t="s">
        <v>475</v>
      </c>
      <c r="B98" s="129" t="s">
        <v>9</v>
      </c>
      <c r="C98" s="152">
        <v>0</v>
      </c>
      <c r="D98" s="152">
        <v>1502.125</v>
      </c>
      <c r="E98" s="172"/>
      <c r="F98" s="161">
        <v>0</v>
      </c>
      <c r="G98" s="161">
        <v>0.25254359370755897</v>
      </c>
      <c r="I98" s="53">
        <v>48121</v>
      </c>
      <c r="J98" s="53">
        <v>49948</v>
      </c>
      <c r="L98" s="8"/>
      <c r="M98" s="8"/>
      <c r="N98" s="6"/>
    </row>
    <row r="99" spans="1:14">
      <c r="A99" s="112" t="s">
        <v>476</v>
      </c>
      <c r="B99" s="129" t="s">
        <v>10</v>
      </c>
      <c r="C99" s="152">
        <v>0</v>
      </c>
      <c r="D99" s="152">
        <v>0</v>
      </c>
      <c r="E99" s="172"/>
      <c r="F99" s="161">
        <v>0</v>
      </c>
      <c r="G99" s="161">
        <v>0</v>
      </c>
      <c r="I99" s="53">
        <v>49948</v>
      </c>
      <c r="J99" s="53"/>
      <c r="L99" s="8"/>
      <c r="M99" s="8"/>
    </row>
    <row r="100" spans="1:14">
      <c r="A100" s="112" t="s">
        <v>477</v>
      </c>
      <c r="B100" s="130" t="s">
        <v>1</v>
      </c>
      <c r="C100" s="163">
        <v>5947.9829915600003</v>
      </c>
      <c r="D100" s="163">
        <v>5947.9829915600003</v>
      </c>
      <c r="E100" s="47"/>
      <c r="F100" s="164">
        <v>0.99999999999999989</v>
      </c>
      <c r="G100" s="164">
        <v>0.99999999999999989</v>
      </c>
      <c r="I100" s="53"/>
      <c r="J100" s="53"/>
      <c r="L100" s="8"/>
      <c r="M100" s="8"/>
    </row>
    <row r="101" spans="1:14" outlineLevel="1">
      <c r="A101" s="112" t="s">
        <v>478</v>
      </c>
      <c r="B101" s="131" t="s">
        <v>37</v>
      </c>
      <c r="C101" s="173"/>
      <c r="D101" s="173"/>
      <c r="E101" s="47"/>
      <c r="F101" s="161">
        <v>0</v>
      </c>
      <c r="G101" s="161">
        <v>0</v>
      </c>
      <c r="I101" s="53"/>
      <c r="J101" s="53"/>
      <c r="L101" s="8"/>
      <c r="M101" s="8"/>
    </row>
    <row r="102" spans="1:14" outlineLevel="1">
      <c r="A102" s="112" t="s">
        <v>479</v>
      </c>
      <c r="B102" s="131" t="s">
        <v>38</v>
      </c>
      <c r="C102" s="173"/>
      <c r="D102" s="173"/>
      <c r="E102" s="47"/>
      <c r="F102" s="161">
        <v>0</v>
      </c>
      <c r="G102" s="161">
        <v>0</v>
      </c>
      <c r="I102" s="53"/>
      <c r="J102" s="53"/>
      <c r="L102" s="8"/>
      <c r="M102" s="8"/>
    </row>
    <row r="103" spans="1:14" outlineLevel="1">
      <c r="A103" s="112" t="s">
        <v>480</v>
      </c>
      <c r="B103" s="131" t="s">
        <v>39</v>
      </c>
      <c r="C103" s="173"/>
      <c r="D103" s="173"/>
      <c r="E103" s="47"/>
      <c r="F103" s="161">
        <v>0</v>
      </c>
      <c r="G103" s="161">
        <v>0</v>
      </c>
      <c r="I103" s="53"/>
      <c r="J103" s="53"/>
      <c r="L103" s="8"/>
      <c r="M103" s="8"/>
    </row>
    <row r="104" spans="1:14" outlineLevel="1">
      <c r="A104" s="112" t="s">
        <v>481</v>
      </c>
      <c r="B104" s="131" t="s">
        <v>41</v>
      </c>
      <c r="C104" s="173"/>
      <c r="D104" s="173"/>
      <c r="E104" s="47"/>
      <c r="F104" s="161">
        <v>0</v>
      </c>
      <c r="G104" s="161">
        <v>0</v>
      </c>
      <c r="L104" s="8"/>
      <c r="M104" s="8"/>
    </row>
    <row r="105" spans="1:14" outlineLevel="1">
      <c r="A105" s="112" t="s">
        <v>482</v>
      </c>
      <c r="B105" s="131" t="s">
        <v>42</v>
      </c>
      <c r="C105" s="173"/>
      <c r="D105" s="173"/>
      <c r="E105" s="47"/>
      <c r="F105" s="161">
        <v>0</v>
      </c>
      <c r="G105" s="161">
        <v>0</v>
      </c>
      <c r="L105" s="8"/>
      <c r="M105" s="8"/>
    </row>
    <row r="106" spans="1:14" outlineLevel="1">
      <c r="A106" s="112" t="s">
        <v>483</v>
      </c>
      <c r="B106" s="132"/>
      <c r="C106" s="160"/>
      <c r="D106" s="160"/>
      <c r="E106" s="47"/>
      <c r="F106" s="174"/>
      <c r="G106" s="174"/>
      <c r="L106" s="8"/>
      <c r="M106" s="8"/>
    </row>
    <row r="107" spans="1:14" outlineLevel="1">
      <c r="A107" s="112" t="s">
        <v>484</v>
      </c>
      <c r="B107" s="132"/>
      <c r="C107" s="160"/>
      <c r="D107" s="160"/>
      <c r="E107" s="47"/>
      <c r="F107" s="174"/>
      <c r="G107" s="174"/>
      <c r="L107" s="8"/>
      <c r="M107" s="8"/>
    </row>
    <row r="108" spans="1:14" outlineLevel="1">
      <c r="A108" s="112" t="s">
        <v>485</v>
      </c>
      <c r="B108" s="133"/>
      <c r="C108" s="160"/>
      <c r="D108" s="160"/>
      <c r="E108" s="47"/>
      <c r="F108" s="174"/>
      <c r="G108" s="174"/>
      <c r="L108" s="8"/>
      <c r="M108" s="8"/>
    </row>
    <row r="109" spans="1:14" outlineLevel="1">
      <c r="A109" s="112" t="s">
        <v>486</v>
      </c>
      <c r="B109" s="132"/>
      <c r="C109" s="160"/>
      <c r="D109" s="160"/>
      <c r="E109" s="47"/>
      <c r="F109" s="174"/>
      <c r="G109" s="174"/>
      <c r="L109" s="8"/>
      <c r="M109" s="8"/>
    </row>
    <row r="110" spans="1:14" outlineLevel="1">
      <c r="A110" s="112" t="s">
        <v>487</v>
      </c>
      <c r="B110" s="132"/>
      <c r="C110" s="160"/>
      <c r="D110" s="160"/>
      <c r="E110" s="47"/>
      <c r="F110" s="174"/>
      <c r="G110" s="174"/>
      <c r="L110" s="8"/>
      <c r="M110" s="8"/>
    </row>
    <row r="111" spans="1:14" ht="15" customHeight="1">
      <c r="A111" s="120"/>
      <c r="B111" s="134" t="s">
        <v>1495</v>
      </c>
      <c r="C111" s="151" t="s">
        <v>70</v>
      </c>
      <c r="D111" s="151" t="s">
        <v>71</v>
      </c>
      <c r="E111" s="150"/>
      <c r="F111" s="151" t="s">
        <v>72</v>
      </c>
      <c r="G111" s="151" t="s">
        <v>73</v>
      </c>
      <c r="L111" s="8"/>
      <c r="M111" s="8"/>
    </row>
    <row r="112" spans="1:14" s="7" customFormat="1" ht="15" customHeight="1">
      <c r="A112" s="112" t="s">
        <v>488</v>
      </c>
      <c r="B112" s="122" t="s">
        <v>50</v>
      </c>
      <c r="C112" s="152">
        <v>0</v>
      </c>
      <c r="D112" s="152">
        <v>0</v>
      </c>
      <c r="E112" s="174"/>
      <c r="F112" s="161">
        <v>0</v>
      </c>
      <c r="G112" s="161">
        <v>0</v>
      </c>
      <c r="H112" s="2"/>
      <c r="I112" s="2"/>
      <c r="J112" s="2"/>
      <c r="K112" s="10"/>
      <c r="L112" s="8"/>
      <c r="M112" s="8"/>
      <c r="N112" s="8"/>
    </row>
    <row r="113" spans="1:14" s="7" customFormat="1">
      <c r="A113" s="112" t="s">
        <v>489</v>
      </c>
      <c r="B113" s="122" t="s">
        <v>1485</v>
      </c>
      <c r="C113" s="152">
        <v>0</v>
      </c>
      <c r="D113" s="152">
        <v>0</v>
      </c>
      <c r="E113" s="174"/>
      <c r="F113" s="161">
        <v>0</v>
      </c>
      <c r="G113" s="161">
        <v>0</v>
      </c>
      <c r="H113" s="2"/>
      <c r="I113" s="2"/>
      <c r="J113" s="2"/>
      <c r="K113" s="10"/>
      <c r="L113" s="8"/>
      <c r="M113" s="8"/>
      <c r="N113" s="8"/>
    </row>
    <row r="114" spans="1:14" s="7" customFormat="1">
      <c r="A114" s="112" t="s">
        <v>490</v>
      </c>
      <c r="B114" s="122" t="s">
        <v>119</v>
      </c>
      <c r="C114" s="152">
        <v>0</v>
      </c>
      <c r="D114" s="152">
        <v>0</v>
      </c>
      <c r="E114" s="174"/>
      <c r="F114" s="161">
        <v>0</v>
      </c>
      <c r="G114" s="161">
        <v>0</v>
      </c>
      <c r="H114" s="2"/>
      <c r="I114" s="2"/>
      <c r="J114" s="2"/>
      <c r="K114" s="10"/>
      <c r="L114" s="8"/>
      <c r="M114" s="8"/>
      <c r="N114" s="8"/>
    </row>
    <row r="115" spans="1:14" s="7" customFormat="1">
      <c r="A115" s="112" t="s">
        <v>491</v>
      </c>
      <c r="B115" s="122" t="s">
        <v>1486</v>
      </c>
      <c r="C115" s="152">
        <v>0</v>
      </c>
      <c r="D115" s="152">
        <v>0</v>
      </c>
      <c r="E115" s="174"/>
      <c r="F115" s="161">
        <v>0</v>
      </c>
      <c r="G115" s="161">
        <v>0</v>
      </c>
      <c r="H115" s="2"/>
      <c r="I115" s="2"/>
      <c r="J115" s="2"/>
      <c r="K115" s="10"/>
      <c r="L115" s="8"/>
      <c r="M115" s="8"/>
      <c r="N115" s="8"/>
    </row>
    <row r="116" spans="1:14" s="7" customFormat="1">
      <c r="A116" s="112" t="s">
        <v>492</v>
      </c>
      <c r="B116" s="122" t="s">
        <v>1487</v>
      </c>
      <c r="C116" s="152">
        <v>0</v>
      </c>
      <c r="D116" s="152">
        <v>0</v>
      </c>
      <c r="E116" s="174"/>
      <c r="F116" s="161">
        <v>0</v>
      </c>
      <c r="G116" s="161">
        <v>0</v>
      </c>
      <c r="H116" s="2"/>
      <c r="I116" s="2"/>
      <c r="J116" s="2"/>
      <c r="K116" s="10"/>
      <c r="L116" s="8"/>
      <c r="M116" s="8"/>
      <c r="N116" s="8"/>
    </row>
    <row r="117" spans="1:14" s="7" customFormat="1">
      <c r="A117" s="112" t="s">
        <v>493</v>
      </c>
      <c r="B117" s="122" t="s">
        <v>66</v>
      </c>
      <c r="C117" s="152">
        <v>0</v>
      </c>
      <c r="D117" s="152">
        <v>0</v>
      </c>
      <c r="E117" s="47"/>
      <c r="F117" s="161">
        <v>0</v>
      </c>
      <c r="G117" s="161">
        <v>0</v>
      </c>
      <c r="H117" s="2"/>
      <c r="I117" s="2"/>
      <c r="J117" s="2"/>
      <c r="K117" s="10"/>
      <c r="L117" s="8"/>
      <c r="M117" s="8"/>
      <c r="N117" s="8"/>
    </row>
    <row r="118" spans="1:14">
      <c r="A118" s="112" t="s">
        <v>494</v>
      </c>
      <c r="B118" s="122" t="s">
        <v>63</v>
      </c>
      <c r="C118" s="152">
        <v>0</v>
      </c>
      <c r="D118" s="152">
        <v>0</v>
      </c>
      <c r="E118" s="47"/>
      <c r="F118" s="161">
        <v>0</v>
      </c>
      <c r="G118" s="161">
        <v>0</v>
      </c>
      <c r="L118" s="8"/>
      <c r="M118" s="8"/>
    </row>
    <row r="119" spans="1:14">
      <c r="A119" s="112" t="s">
        <v>495</v>
      </c>
      <c r="B119" s="122" t="s">
        <v>1314</v>
      </c>
      <c r="C119" s="152">
        <v>9453.5730850700002</v>
      </c>
      <c r="D119" s="152">
        <v>9453.5730850700002</v>
      </c>
      <c r="E119" s="47"/>
      <c r="F119" s="161">
        <v>1</v>
      </c>
      <c r="G119" s="161">
        <v>1</v>
      </c>
      <c r="L119" s="8"/>
      <c r="M119" s="8"/>
    </row>
    <row r="120" spans="1:14">
      <c r="A120" s="112" t="s">
        <v>496</v>
      </c>
      <c r="B120" s="122" t="s">
        <v>67</v>
      </c>
      <c r="C120" s="152">
        <v>0</v>
      </c>
      <c r="D120" s="152">
        <v>0</v>
      </c>
      <c r="E120" s="47"/>
      <c r="F120" s="161">
        <v>0</v>
      </c>
      <c r="G120" s="161">
        <v>0</v>
      </c>
      <c r="L120" s="8"/>
      <c r="M120" s="8"/>
    </row>
    <row r="121" spans="1:14">
      <c r="A121" s="112" t="s">
        <v>497</v>
      </c>
      <c r="B121" s="112" t="s">
        <v>2492</v>
      </c>
      <c r="C121" s="152">
        <v>0</v>
      </c>
      <c r="D121" s="152">
        <v>0</v>
      </c>
      <c r="F121" s="161">
        <v>0</v>
      </c>
      <c r="G121" s="161">
        <v>0</v>
      </c>
      <c r="L121" s="8"/>
      <c r="M121" s="8"/>
    </row>
    <row r="122" spans="1:14">
      <c r="A122" s="112" t="s">
        <v>498</v>
      </c>
      <c r="B122" s="122" t="s">
        <v>1488</v>
      </c>
      <c r="C122" s="152">
        <v>0</v>
      </c>
      <c r="D122" s="152">
        <v>0</v>
      </c>
      <c r="E122" s="47"/>
      <c r="F122" s="161">
        <v>0</v>
      </c>
      <c r="G122" s="161">
        <v>0</v>
      </c>
      <c r="L122" s="8"/>
      <c r="M122" s="8"/>
    </row>
    <row r="123" spans="1:14">
      <c r="A123" s="112" t="s">
        <v>499</v>
      </c>
      <c r="B123" s="122" t="s">
        <v>118</v>
      </c>
      <c r="C123" s="152">
        <v>0</v>
      </c>
      <c r="D123" s="152">
        <v>0</v>
      </c>
      <c r="E123" s="47"/>
      <c r="F123" s="161">
        <v>0</v>
      </c>
      <c r="G123" s="161">
        <v>0</v>
      </c>
      <c r="L123" s="8"/>
      <c r="M123" s="8"/>
    </row>
    <row r="124" spans="1:14">
      <c r="A124" s="112" t="s">
        <v>500</v>
      </c>
      <c r="B124" s="122" t="s">
        <v>1442</v>
      </c>
      <c r="C124" s="152">
        <v>0</v>
      </c>
      <c r="D124" s="152">
        <v>0</v>
      </c>
      <c r="E124" s="47"/>
      <c r="F124" s="161">
        <v>0</v>
      </c>
      <c r="G124" s="161">
        <v>0</v>
      </c>
      <c r="L124" s="8"/>
      <c r="M124" s="8"/>
    </row>
    <row r="125" spans="1:14">
      <c r="A125" s="112" t="s">
        <v>501</v>
      </c>
      <c r="B125" s="112" t="s">
        <v>2910</v>
      </c>
      <c r="C125" s="152">
        <v>0</v>
      </c>
      <c r="D125" s="152">
        <v>0</v>
      </c>
      <c r="E125" s="47"/>
      <c r="F125" s="161">
        <v>0</v>
      </c>
      <c r="G125" s="161">
        <v>0</v>
      </c>
      <c r="L125" s="8"/>
      <c r="M125" s="8"/>
    </row>
    <row r="126" spans="1:14">
      <c r="A126" s="112" t="s">
        <v>502</v>
      </c>
      <c r="B126" s="129" t="s">
        <v>1489</v>
      </c>
      <c r="C126" s="152">
        <v>0</v>
      </c>
      <c r="D126" s="152">
        <v>0</v>
      </c>
      <c r="E126" s="47"/>
      <c r="F126" s="161">
        <v>0</v>
      </c>
      <c r="G126" s="161">
        <v>0</v>
      </c>
      <c r="L126" s="8"/>
      <c r="M126" s="8"/>
    </row>
    <row r="127" spans="1:14">
      <c r="A127" s="112" t="s">
        <v>503</v>
      </c>
      <c r="B127" s="122" t="s">
        <v>36</v>
      </c>
      <c r="C127" s="152">
        <v>0</v>
      </c>
      <c r="D127" s="152">
        <v>0</v>
      </c>
      <c r="E127" s="47"/>
      <c r="F127" s="161">
        <v>0</v>
      </c>
      <c r="G127" s="161">
        <v>0</v>
      </c>
      <c r="L127" s="8"/>
      <c r="M127" s="8"/>
    </row>
    <row r="128" spans="1:14">
      <c r="A128" s="112" t="s">
        <v>2493</v>
      </c>
      <c r="B128" s="122" t="s">
        <v>64</v>
      </c>
      <c r="C128" s="152">
        <v>0</v>
      </c>
      <c r="D128" s="152">
        <v>0</v>
      </c>
      <c r="E128" s="47"/>
      <c r="F128" s="161">
        <v>0</v>
      </c>
      <c r="G128" s="161">
        <v>0</v>
      </c>
      <c r="L128" s="8"/>
      <c r="M128" s="8"/>
    </row>
    <row r="129" spans="1:14">
      <c r="A129" s="112" t="s">
        <v>2494</v>
      </c>
      <c r="B129" s="122" t="s">
        <v>1490</v>
      </c>
      <c r="C129" s="152">
        <v>0</v>
      </c>
      <c r="D129" s="152">
        <v>0</v>
      </c>
      <c r="E129" s="47"/>
      <c r="F129" s="161">
        <v>0</v>
      </c>
      <c r="G129" s="161">
        <v>0</v>
      </c>
      <c r="L129" s="8"/>
      <c r="M129" s="8"/>
    </row>
    <row r="130" spans="1:14">
      <c r="A130" s="112" t="s">
        <v>2495</v>
      </c>
      <c r="B130" s="122" t="s">
        <v>2</v>
      </c>
      <c r="C130" s="152">
        <v>0</v>
      </c>
      <c r="D130" s="152">
        <v>0</v>
      </c>
      <c r="E130" s="47"/>
      <c r="F130" s="161">
        <v>0</v>
      </c>
      <c r="G130" s="161">
        <v>0</v>
      </c>
      <c r="L130" s="8"/>
      <c r="M130" s="8"/>
    </row>
    <row r="131" spans="1:14" outlineLevel="1">
      <c r="A131" s="112" t="s">
        <v>504</v>
      </c>
      <c r="B131" s="130" t="s">
        <v>1</v>
      </c>
      <c r="C131" s="178">
        <v>9453.5730850700002</v>
      </c>
      <c r="D131" s="178">
        <v>9453.5730850700002</v>
      </c>
      <c r="E131" s="47"/>
      <c r="F131" s="161">
        <v>1</v>
      </c>
      <c r="G131" s="161">
        <v>1</v>
      </c>
      <c r="L131" s="8"/>
      <c r="M131" s="8"/>
    </row>
    <row r="132" spans="1:14" outlineLevel="1">
      <c r="A132" s="112" t="s">
        <v>505</v>
      </c>
      <c r="B132" s="128" t="s">
        <v>138</v>
      </c>
      <c r="C132" s="152"/>
      <c r="D132" s="152"/>
      <c r="E132" s="47"/>
      <c r="F132" s="161"/>
      <c r="G132" s="161"/>
      <c r="L132" s="8"/>
      <c r="M132" s="8"/>
    </row>
    <row r="133" spans="1:14" outlineLevel="1">
      <c r="A133" s="112" t="s">
        <v>506</v>
      </c>
      <c r="B133" s="128" t="s">
        <v>138</v>
      </c>
      <c r="C133" s="152"/>
      <c r="D133" s="152"/>
      <c r="E133" s="47"/>
      <c r="F133" s="161"/>
      <c r="G133" s="161"/>
      <c r="L133" s="8"/>
      <c r="M133" s="8"/>
    </row>
    <row r="134" spans="1:14" outlineLevel="1">
      <c r="A134" s="112" t="s">
        <v>507</v>
      </c>
      <c r="B134" s="128" t="s">
        <v>138</v>
      </c>
      <c r="C134" s="152"/>
      <c r="D134" s="152"/>
      <c r="E134" s="47"/>
      <c r="F134" s="161" t="s">
        <v>1491</v>
      </c>
      <c r="G134" s="161" t="s">
        <v>1491</v>
      </c>
      <c r="L134" s="8"/>
      <c r="M134" s="8"/>
    </row>
    <row r="135" spans="1:14" outlineLevel="1">
      <c r="A135" s="112" t="s">
        <v>508</v>
      </c>
      <c r="B135" s="128" t="s">
        <v>138</v>
      </c>
      <c r="C135" s="152"/>
      <c r="D135" s="152"/>
      <c r="E135" s="47"/>
      <c r="F135" s="161" t="s">
        <v>1491</v>
      </c>
      <c r="G135" s="161" t="s">
        <v>1491</v>
      </c>
      <c r="L135" s="8"/>
      <c r="M135" s="8"/>
    </row>
    <row r="136" spans="1:14" outlineLevel="1">
      <c r="A136" s="112" t="s">
        <v>509</v>
      </c>
      <c r="B136" s="128" t="s">
        <v>138</v>
      </c>
      <c r="C136" s="152"/>
      <c r="D136" s="152"/>
      <c r="E136" s="47"/>
      <c r="F136" s="161" t="s">
        <v>1491</v>
      </c>
      <c r="G136" s="161" t="s">
        <v>1491</v>
      </c>
      <c r="L136" s="8"/>
      <c r="M136" s="8"/>
    </row>
    <row r="137" spans="1:14" ht="15" customHeight="1">
      <c r="A137" s="120"/>
      <c r="B137" s="121" t="s">
        <v>670</v>
      </c>
      <c r="C137" s="151" t="s">
        <v>70</v>
      </c>
      <c r="D137" s="151" t="s">
        <v>71</v>
      </c>
      <c r="E137" s="150"/>
      <c r="F137" s="151" t="s">
        <v>72</v>
      </c>
      <c r="G137" s="151" t="s">
        <v>73</v>
      </c>
      <c r="L137" s="8"/>
      <c r="M137" s="8"/>
    </row>
    <row r="138" spans="1:14" s="7" customFormat="1" ht="15" customHeight="1">
      <c r="A138" s="112" t="s">
        <v>510</v>
      </c>
      <c r="B138" s="122" t="s">
        <v>50</v>
      </c>
      <c r="C138" s="152">
        <v>2147.9829915599998</v>
      </c>
      <c r="D138" s="152">
        <v>0</v>
      </c>
      <c r="E138" s="174"/>
      <c r="F138" s="161">
        <v>0.36112796465758557</v>
      </c>
      <c r="G138" s="161">
        <v>0</v>
      </c>
      <c r="H138" s="2"/>
      <c r="I138" s="2"/>
      <c r="J138" s="2"/>
      <c r="K138" s="10"/>
      <c r="L138" s="8"/>
      <c r="M138" s="8"/>
      <c r="N138" s="8"/>
    </row>
    <row r="139" spans="1:14" s="7" customFormat="1">
      <c r="A139" s="112" t="s">
        <v>511</v>
      </c>
      <c r="B139" s="122" t="s">
        <v>1485</v>
      </c>
      <c r="C139" s="152">
        <v>0</v>
      </c>
      <c r="D139" s="152">
        <v>0</v>
      </c>
      <c r="E139" s="174"/>
      <c r="F139" s="161">
        <v>0</v>
      </c>
      <c r="G139" s="161">
        <v>0</v>
      </c>
      <c r="H139" s="2"/>
      <c r="I139" s="2"/>
      <c r="J139" s="2"/>
      <c r="K139" s="10"/>
      <c r="L139" s="8"/>
      <c r="M139" s="8"/>
      <c r="N139" s="8"/>
    </row>
    <row r="140" spans="1:14" s="7" customFormat="1">
      <c r="A140" s="112" t="s">
        <v>512</v>
      </c>
      <c r="B140" s="122" t="s">
        <v>119</v>
      </c>
      <c r="C140" s="152">
        <v>0</v>
      </c>
      <c r="D140" s="152">
        <v>0</v>
      </c>
      <c r="E140" s="174"/>
      <c r="F140" s="161">
        <v>0</v>
      </c>
      <c r="G140" s="161">
        <v>0</v>
      </c>
      <c r="H140" s="2"/>
      <c r="I140" s="2"/>
      <c r="J140" s="2"/>
      <c r="K140" s="10"/>
      <c r="L140" s="8"/>
      <c r="M140" s="8"/>
      <c r="N140" s="8"/>
    </row>
    <row r="141" spans="1:14" s="7" customFormat="1">
      <c r="A141" s="112" t="s">
        <v>513</v>
      </c>
      <c r="B141" s="122" t="s">
        <v>1486</v>
      </c>
      <c r="C141" s="152">
        <v>0</v>
      </c>
      <c r="D141" s="152">
        <v>0</v>
      </c>
      <c r="E141" s="174"/>
      <c r="F141" s="161">
        <v>0</v>
      </c>
      <c r="G141" s="161">
        <v>0</v>
      </c>
      <c r="H141" s="2"/>
      <c r="I141" s="2"/>
      <c r="J141" s="2"/>
      <c r="K141" s="10"/>
      <c r="L141" s="8"/>
      <c r="M141" s="8"/>
      <c r="N141" s="8"/>
    </row>
    <row r="142" spans="1:14" s="7" customFormat="1">
      <c r="A142" s="112" t="s">
        <v>514</v>
      </c>
      <c r="B142" s="122" t="s">
        <v>1487</v>
      </c>
      <c r="C142" s="152">
        <v>0</v>
      </c>
      <c r="D142" s="152">
        <v>0</v>
      </c>
      <c r="E142" s="174"/>
      <c r="F142" s="161">
        <v>0</v>
      </c>
      <c r="G142" s="161">
        <v>0</v>
      </c>
      <c r="H142" s="2"/>
      <c r="I142" s="2"/>
      <c r="J142" s="2"/>
      <c r="K142" s="10"/>
      <c r="L142" s="8"/>
      <c r="M142" s="8"/>
      <c r="N142" s="8"/>
    </row>
    <row r="143" spans="1:14" s="7" customFormat="1">
      <c r="A143" s="112" t="s">
        <v>515</v>
      </c>
      <c r="B143" s="122" t="s">
        <v>66</v>
      </c>
      <c r="C143" s="152">
        <v>0</v>
      </c>
      <c r="D143" s="152">
        <v>0</v>
      </c>
      <c r="E143" s="47"/>
      <c r="F143" s="161">
        <v>0</v>
      </c>
      <c r="G143" s="161">
        <v>0</v>
      </c>
      <c r="H143" s="2"/>
      <c r="I143" s="2"/>
      <c r="J143" s="2"/>
      <c r="K143" s="10"/>
      <c r="L143" s="8"/>
      <c r="M143" s="8"/>
      <c r="N143" s="8"/>
    </row>
    <row r="144" spans="1:14">
      <c r="A144" s="112" t="s">
        <v>516</v>
      </c>
      <c r="B144" s="122" t="s">
        <v>63</v>
      </c>
      <c r="C144" s="152">
        <v>0</v>
      </c>
      <c r="D144" s="152">
        <v>0</v>
      </c>
      <c r="E144" s="47"/>
      <c r="F144" s="161">
        <v>0</v>
      </c>
      <c r="G144" s="161">
        <v>0</v>
      </c>
      <c r="L144" s="8"/>
      <c r="M144" s="8"/>
    </row>
    <row r="145" spans="1:14">
      <c r="A145" s="112" t="s">
        <v>517</v>
      </c>
      <c r="B145" s="122" t="s">
        <v>1314</v>
      </c>
      <c r="C145" s="152">
        <v>3800</v>
      </c>
      <c r="D145" s="152">
        <v>5947.9829915599994</v>
      </c>
      <c r="E145" s="47"/>
      <c r="F145" s="161">
        <v>0.63887203534241432</v>
      </c>
      <c r="G145" s="161">
        <v>1</v>
      </c>
      <c r="L145" s="8"/>
      <c r="M145" s="8"/>
    </row>
    <row r="146" spans="1:14">
      <c r="A146" s="112" t="s">
        <v>518</v>
      </c>
      <c r="B146" s="122" t="s">
        <v>67</v>
      </c>
      <c r="C146" s="152">
        <v>0</v>
      </c>
      <c r="D146" s="152">
        <v>0</v>
      </c>
      <c r="E146" s="47"/>
      <c r="F146" s="161">
        <v>0</v>
      </c>
      <c r="G146" s="161">
        <v>0</v>
      </c>
      <c r="L146" s="8"/>
      <c r="M146" s="8"/>
    </row>
    <row r="147" spans="1:14">
      <c r="A147" s="112" t="s">
        <v>519</v>
      </c>
      <c r="B147" s="112" t="s">
        <v>2492</v>
      </c>
      <c r="C147" s="152">
        <v>0</v>
      </c>
      <c r="D147" s="152">
        <v>0</v>
      </c>
      <c r="F147" s="161">
        <v>0</v>
      </c>
      <c r="G147" s="161">
        <v>0</v>
      </c>
      <c r="L147" s="8"/>
      <c r="M147" s="8"/>
    </row>
    <row r="148" spans="1:14">
      <c r="A148" s="112" t="s">
        <v>520</v>
      </c>
      <c r="B148" s="122" t="s">
        <v>1488</v>
      </c>
      <c r="C148" s="152">
        <v>0</v>
      </c>
      <c r="D148" s="152">
        <v>0</v>
      </c>
      <c r="E148" s="47"/>
      <c r="F148" s="161">
        <v>0</v>
      </c>
      <c r="G148" s="161">
        <v>0</v>
      </c>
      <c r="L148" s="8"/>
      <c r="M148" s="8"/>
      <c r="N148" s="6"/>
    </row>
    <row r="149" spans="1:14">
      <c r="A149" s="112" t="s">
        <v>521</v>
      </c>
      <c r="B149" s="122" t="s">
        <v>118</v>
      </c>
      <c r="C149" s="152">
        <v>0</v>
      </c>
      <c r="D149" s="152">
        <v>0</v>
      </c>
      <c r="E149" s="47"/>
      <c r="F149" s="161">
        <v>0</v>
      </c>
      <c r="G149" s="161">
        <v>0</v>
      </c>
      <c r="L149" s="8"/>
      <c r="M149" s="8"/>
      <c r="N149" s="6"/>
    </row>
    <row r="150" spans="1:14">
      <c r="A150" s="112" t="s">
        <v>522</v>
      </c>
      <c r="B150" s="122" t="s">
        <v>1442</v>
      </c>
      <c r="C150" s="152">
        <v>0</v>
      </c>
      <c r="D150" s="152">
        <v>0</v>
      </c>
      <c r="E150" s="47"/>
      <c r="F150" s="161">
        <v>0</v>
      </c>
      <c r="G150" s="161">
        <v>0</v>
      </c>
      <c r="L150" s="8"/>
      <c r="M150" s="8"/>
      <c r="N150" s="6"/>
    </row>
    <row r="151" spans="1:14">
      <c r="A151" s="112" t="s">
        <v>523</v>
      </c>
      <c r="B151" s="112" t="s">
        <v>2910</v>
      </c>
      <c r="C151" s="152">
        <v>0</v>
      </c>
      <c r="D151" s="152">
        <v>0</v>
      </c>
      <c r="E151" s="47"/>
      <c r="F151" s="161">
        <v>0</v>
      </c>
      <c r="G151" s="161">
        <v>0</v>
      </c>
      <c r="L151" s="8"/>
      <c r="M151" s="8"/>
      <c r="N151" s="6"/>
    </row>
    <row r="152" spans="1:14">
      <c r="A152" s="112" t="s">
        <v>524</v>
      </c>
      <c r="B152" s="129" t="s">
        <v>1489</v>
      </c>
      <c r="C152" s="152">
        <v>0</v>
      </c>
      <c r="D152" s="152">
        <v>0</v>
      </c>
      <c r="E152" s="47"/>
      <c r="F152" s="161">
        <v>0</v>
      </c>
      <c r="G152" s="161">
        <v>0</v>
      </c>
      <c r="L152" s="8"/>
      <c r="M152" s="8"/>
      <c r="N152" s="6"/>
    </row>
    <row r="153" spans="1:14">
      <c r="A153" s="112" t="s">
        <v>525</v>
      </c>
      <c r="B153" s="122" t="s">
        <v>36</v>
      </c>
      <c r="C153" s="152">
        <v>0</v>
      </c>
      <c r="D153" s="152">
        <v>0</v>
      </c>
      <c r="E153" s="47"/>
      <c r="F153" s="161">
        <v>0</v>
      </c>
      <c r="G153" s="161">
        <v>0</v>
      </c>
      <c r="L153" s="8"/>
      <c r="M153" s="8"/>
      <c r="N153" s="6"/>
    </row>
    <row r="154" spans="1:14">
      <c r="A154" s="112" t="s">
        <v>2496</v>
      </c>
      <c r="B154" s="122" t="s">
        <v>64</v>
      </c>
      <c r="C154" s="152">
        <v>0</v>
      </c>
      <c r="D154" s="152">
        <v>0</v>
      </c>
      <c r="E154" s="47"/>
      <c r="F154" s="161">
        <v>0</v>
      </c>
      <c r="G154" s="161">
        <v>0</v>
      </c>
      <c r="L154" s="8"/>
      <c r="M154" s="8"/>
      <c r="N154" s="6"/>
    </row>
    <row r="155" spans="1:14">
      <c r="A155" s="112" t="s">
        <v>2497</v>
      </c>
      <c r="B155" s="122" t="s">
        <v>1490</v>
      </c>
      <c r="C155" s="152">
        <v>0</v>
      </c>
      <c r="D155" s="152">
        <v>0</v>
      </c>
      <c r="E155" s="47"/>
      <c r="F155" s="161">
        <v>0</v>
      </c>
      <c r="G155" s="161">
        <v>0</v>
      </c>
      <c r="L155" s="8"/>
      <c r="M155" s="8"/>
      <c r="N155" s="6"/>
    </row>
    <row r="156" spans="1:14">
      <c r="A156" s="112" t="s">
        <v>2498</v>
      </c>
      <c r="B156" s="122" t="s">
        <v>2</v>
      </c>
      <c r="C156" s="152">
        <v>0</v>
      </c>
      <c r="D156" s="152">
        <v>0</v>
      </c>
      <c r="E156" s="47"/>
      <c r="F156" s="161">
        <v>0</v>
      </c>
      <c r="G156" s="161">
        <v>0</v>
      </c>
      <c r="L156" s="8"/>
      <c r="M156" s="8"/>
    </row>
    <row r="157" spans="1:14" outlineLevel="1">
      <c r="A157" s="112" t="s">
        <v>526</v>
      </c>
      <c r="B157" s="130" t="s">
        <v>1</v>
      </c>
      <c r="C157" s="178">
        <v>5947.9829915600003</v>
      </c>
      <c r="D157" s="178">
        <v>5947.9829915599994</v>
      </c>
      <c r="E157" s="47"/>
      <c r="F157" s="161">
        <v>0.99999999999999989</v>
      </c>
      <c r="G157" s="161">
        <v>1</v>
      </c>
      <c r="L157" s="8"/>
      <c r="M157" s="8"/>
      <c r="N157" s="6"/>
    </row>
    <row r="158" spans="1:14" outlineLevel="1">
      <c r="A158" s="112" t="s">
        <v>527</v>
      </c>
      <c r="B158" s="128" t="s">
        <v>138</v>
      </c>
      <c r="C158" s="152"/>
      <c r="D158" s="152"/>
      <c r="E158" s="47"/>
      <c r="F158" s="161" t="s">
        <v>1491</v>
      </c>
      <c r="G158" s="161" t="s">
        <v>1491</v>
      </c>
      <c r="L158" s="8"/>
      <c r="M158" s="8"/>
      <c r="N158" s="6"/>
    </row>
    <row r="159" spans="1:14" outlineLevel="1">
      <c r="A159" s="112" t="s">
        <v>528</v>
      </c>
      <c r="B159" s="128" t="s">
        <v>138</v>
      </c>
      <c r="C159" s="152"/>
      <c r="D159" s="152"/>
      <c r="E159" s="47"/>
      <c r="F159" s="161" t="s">
        <v>1491</v>
      </c>
      <c r="G159" s="161" t="s">
        <v>1491</v>
      </c>
      <c r="L159" s="8"/>
      <c r="M159" s="8"/>
      <c r="N159" s="6"/>
    </row>
    <row r="160" spans="1:14" outlineLevel="1">
      <c r="A160" s="112" t="s">
        <v>529</v>
      </c>
      <c r="B160" s="128" t="s">
        <v>138</v>
      </c>
      <c r="C160" s="152"/>
      <c r="D160" s="152"/>
      <c r="E160" s="47"/>
      <c r="F160" s="161" t="s">
        <v>1491</v>
      </c>
      <c r="G160" s="161" t="s">
        <v>1491</v>
      </c>
      <c r="L160" s="8"/>
      <c r="M160" s="8"/>
      <c r="N160" s="6"/>
    </row>
    <row r="161" spans="1:14" outlineLevel="1">
      <c r="A161" s="112" t="s">
        <v>530</v>
      </c>
      <c r="B161" s="128" t="s">
        <v>138</v>
      </c>
      <c r="C161" s="152"/>
      <c r="D161" s="152"/>
      <c r="E161" s="47"/>
      <c r="F161" s="161" t="s">
        <v>1491</v>
      </c>
      <c r="G161" s="161" t="s">
        <v>1491</v>
      </c>
      <c r="L161" s="8"/>
      <c r="M161" s="8"/>
      <c r="N161" s="6"/>
    </row>
    <row r="162" spans="1:14" outlineLevel="1">
      <c r="A162" s="112" t="s">
        <v>531</v>
      </c>
      <c r="B162" s="128" t="s">
        <v>138</v>
      </c>
      <c r="C162" s="152"/>
      <c r="D162" s="152"/>
      <c r="E162" s="47"/>
      <c r="F162" s="161" t="s">
        <v>1491</v>
      </c>
      <c r="G162" s="161" t="s">
        <v>1491</v>
      </c>
      <c r="L162" s="8"/>
      <c r="M162" s="8"/>
      <c r="N162" s="6"/>
    </row>
    <row r="163" spans="1:14" ht="15" customHeight="1">
      <c r="A163" s="120"/>
      <c r="B163" s="121" t="s">
        <v>671</v>
      </c>
      <c r="C163" s="167" t="s">
        <v>70</v>
      </c>
      <c r="D163" s="167" t="s">
        <v>71</v>
      </c>
      <c r="E163" s="150"/>
      <c r="F163" s="167" t="s">
        <v>72</v>
      </c>
      <c r="G163" s="167" t="s">
        <v>73</v>
      </c>
      <c r="L163" s="8"/>
      <c r="M163" s="8"/>
      <c r="N163" s="6"/>
    </row>
    <row r="164" spans="1:14">
      <c r="A164" s="112" t="s">
        <v>532</v>
      </c>
      <c r="B164" s="125" t="s">
        <v>16</v>
      </c>
      <c r="C164" s="152">
        <v>2147.9829915599998</v>
      </c>
      <c r="D164" s="152">
        <v>0</v>
      </c>
      <c r="E164" s="179"/>
      <c r="F164" s="161">
        <v>0.36112796465758557</v>
      </c>
      <c r="G164" s="161">
        <v>0</v>
      </c>
      <c r="L164" s="8"/>
      <c r="M164" s="8"/>
      <c r="N164" s="6"/>
    </row>
    <row r="165" spans="1:14">
      <c r="A165" s="112" t="s">
        <v>533</v>
      </c>
      <c r="B165" s="125" t="s">
        <v>17</v>
      </c>
      <c r="C165" s="152">
        <v>3800</v>
      </c>
      <c r="D165" s="152">
        <v>5947.9829915599994</v>
      </c>
      <c r="E165" s="179"/>
      <c r="F165" s="161">
        <v>0.63887203534241432</v>
      </c>
      <c r="G165" s="161">
        <v>0.99999999999999989</v>
      </c>
      <c r="L165" s="8"/>
      <c r="M165" s="8"/>
      <c r="N165" s="6"/>
    </row>
    <row r="166" spans="1:14">
      <c r="A166" s="112" t="s">
        <v>534</v>
      </c>
      <c r="B166" s="125" t="s">
        <v>2</v>
      </c>
      <c r="C166" s="152">
        <v>0</v>
      </c>
      <c r="D166" s="152">
        <v>0</v>
      </c>
      <c r="E166" s="179"/>
      <c r="F166" s="161">
        <v>0</v>
      </c>
      <c r="G166" s="161">
        <v>0</v>
      </c>
      <c r="L166" s="8"/>
      <c r="M166" s="8"/>
      <c r="N166" s="6"/>
    </row>
    <row r="167" spans="1:14">
      <c r="A167" s="112" t="s">
        <v>535</v>
      </c>
      <c r="B167" s="135" t="s">
        <v>1</v>
      </c>
      <c r="C167" s="180">
        <v>5947.9829915600003</v>
      </c>
      <c r="D167" s="180">
        <v>5947.9829915599994</v>
      </c>
      <c r="E167" s="179"/>
      <c r="F167" s="181">
        <v>0.99999999999999989</v>
      </c>
      <c r="G167" s="181">
        <v>0.99999999999999989</v>
      </c>
      <c r="L167" s="8"/>
      <c r="M167" s="8"/>
      <c r="N167" s="6"/>
    </row>
    <row r="168" spans="1:14" outlineLevel="1">
      <c r="A168" s="112" t="s">
        <v>536</v>
      </c>
      <c r="B168" s="136"/>
      <c r="C168" s="182"/>
      <c r="D168" s="182"/>
      <c r="E168" s="179"/>
      <c r="F168" s="183"/>
      <c r="G168" s="184"/>
      <c r="L168" s="8"/>
      <c r="M168" s="8"/>
      <c r="N168" s="6"/>
    </row>
    <row r="169" spans="1:14" outlineLevel="1">
      <c r="A169" s="112" t="s">
        <v>537</v>
      </c>
      <c r="B169" s="136"/>
      <c r="C169" s="182"/>
      <c r="D169" s="182"/>
      <c r="E169" s="179"/>
      <c r="F169" s="183"/>
      <c r="G169" s="184"/>
      <c r="L169" s="8"/>
      <c r="M169" s="8"/>
      <c r="N169" s="6"/>
    </row>
    <row r="170" spans="1:14" outlineLevel="1">
      <c r="A170" s="112" t="s">
        <v>538</v>
      </c>
      <c r="B170" s="136"/>
      <c r="C170" s="182"/>
      <c r="D170" s="182"/>
      <c r="E170" s="179"/>
      <c r="F170" s="183"/>
      <c r="G170" s="184"/>
      <c r="L170" s="8"/>
      <c r="M170" s="8"/>
      <c r="N170" s="6"/>
    </row>
    <row r="171" spans="1:14" outlineLevel="1">
      <c r="A171" s="112" t="s">
        <v>539</v>
      </c>
      <c r="B171" s="136"/>
      <c r="C171" s="182"/>
      <c r="D171" s="182"/>
      <c r="E171" s="179"/>
      <c r="F171" s="183"/>
      <c r="G171" s="184"/>
      <c r="L171" s="8"/>
      <c r="M171" s="8"/>
      <c r="N171" s="6"/>
    </row>
    <row r="172" spans="1:14" outlineLevel="1">
      <c r="A172" s="112" t="s">
        <v>540</v>
      </c>
      <c r="B172" s="136"/>
      <c r="C172" s="182"/>
      <c r="D172" s="182"/>
      <c r="E172" s="179"/>
      <c r="F172" s="183"/>
      <c r="G172" s="184"/>
      <c r="L172" s="8"/>
      <c r="M172" s="8"/>
      <c r="N172" s="6"/>
    </row>
    <row r="173" spans="1:14" ht="15" customHeight="1">
      <c r="A173" s="120"/>
      <c r="B173" s="121" t="s">
        <v>672</v>
      </c>
      <c r="C173" s="120" t="s">
        <v>69</v>
      </c>
      <c r="D173" s="120"/>
      <c r="E173" s="150"/>
      <c r="F173" s="151" t="s">
        <v>130</v>
      </c>
      <c r="G173" s="151"/>
      <c r="L173" s="8"/>
      <c r="M173" s="8"/>
      <c r="N173" s="6"/>
    </row>
    <row r="174" spans="1:14" ht="15" customHeight="1">
      <c r="A174" s="112" t="s">
        <v>541</v>
      </c>
      <c r="B174" s="122" t="s">
        <v>254</v>
      </c>
      <c r="C174" s="152">
        <v>181.10097167999999</v>
      </c>
      <c r="D174" s="171"/>
      <c r="E174" s="145"/>
      <c r="F174" s="161">
        <v>0.62212424312715708</v>
      </c>
      <c r="G174" s="162"/>
      <c r="L174" s="8"/>
      <c r="M174" s="8"/>
      <c r="N174" s="6"/>
    </row>
    <row r="175" spans="1:14">
      <c r="A175" s="112" t="s">
        <v>542</v>
      </c>
      <c r="B175" s="122" t="s">
        <v>1443</v>
      </c>
      <c r="C175" s="152">
        <v>110</v>
      </c>
      <c r="D175" s="147"/>
      <c r="E175" s="185"/>
      <c r="F175" s="161">
        <v>0.37787575687284292</v>
      </c>
      <c r="G175" s="162"/>
      <c r="L175" s="8"/>
      <c r="M175" s="8"/>
      <c r="N175" s="6"/>
    </row>
    <row r="176" spans="1:14">
      <c r="A176" s="112" t="s">
        <v>543</v>
      </c>
      <c r="B176" s="122" t="s">
        <v>182</v>
      </c>
      <c r="C176" s="152">
        <v>0</v>
      </c>
      <c r="D176" s="147"/>
      <c r="E176" s="185"/>
      <c r="F176" s="161">
        <v>0</v>
      </c>
      <c r="G176" s="162"/>
      <c r="L176" s="8"/>
      <c r="M176" s="8"/>
      <c r="N176" s="6"/>
    </row>
    <row r="177" spans="1:14">
      <c r="A177" s="112" t="s">
        <v>544</v>
      </c>
      <c r="B177" s="122" t="s">
        <v>116</v>
      </c>
      <c r="C177" s="152">
        <v>0</v>
      </c>
      <c r="D177" s="147"/>
      <c r="E177" s="185"/>
      <c r="F177" s="161">
        <v>0</v>
      </c>
      <c r="G177" s="162"/>
      <c r="L177" s="8"/>
      <c r="M177" s="8"/>
      <c r="N177" s="6"/>
    </row>
    <row r="178" spans="1:14">
      <c r="A178" s="112" t="s">
        <v>545</v>
      </c>
      <c r="B178" s="122" t="s">
        <v>2</v>
      </c>
      <c r="C178" s="152">
        <v>0</v>
      </c>
      <c r="D178" s="147"/>
      <c r="E178" s="185"/>
      <c r="F178" s="161">
        <v>0</v>
      </c>
      <c r="G178" s="162"/>
      <c r="L178" s="8"/>
      <c r="M178" s="8"/>
      <c r="N178" s="6"/>
    </row>
    <row r="179" spans="1:14">
      <c r="A179" s="112" t="s">
        <v>546</v>
      </c>
      <c r="B179" s="130" t="s">
        <v>1</v>
      </c>
      <c r="C179" s="163">
        <v>291.10097167999999</v>
      </c>
      <c r="E179" s="185"/>
      <c r="F179" s="164">
        <v>1</v>
      </c>
      <c r="G179" s="162"/>
      <c r="L179" s="8"/>
      <c r="M179" s="8"/>
      <c r="N179" s="6"/>
    </row>
    <row r="180" spans="1:14" outlineLevel="1">
      <c r="A180" s="112" t="s">
        <v>547</v>
      </c>
      <c r="B180" s="137" t="s">
        <v>183</v>
      </c>
      <c r="C180" s="152"/>
      <c r="D180" s="147"/>
      <c r="E180" s="185"/>
      <c r="F180" s="161">
        <v>0</v>
      </c>
      <c r="G180" s="162"/>
      <c r="L180" s="8"/>
      <c r="M180" s="8"/>
      <c r="N180" s="6"/>
    </row>
    <row r="181" spans="1:14" s="40" customFormat="1" ht="28.8" outlineLevel="1">
      <c r="A181" s="112" t="s">
        <v>548</v>
      </c>
      <c r="B181" s="137" t="s">
        <v>196</v>
      </c>
      <c r="C181" s="186"/>
      <c r="D181" s="187"/>
      <c r="E181" s="138"/>
      <c r="F181" s="161">
        <v>0</v>
      </c>
      <c r="G181" s="187"/>
      <c r="H181" s="54"/>
      <c r="I181" s="54"/>
      <c r="J181" s="54"/>
    </row>
    <row r="182" spans="1:14" ht="28.8" outlineLevel="1">
      <c r="A182" s="112" t="s">
        <v>549</v>
      </c>
      <c r="B182" s="137" t="s">
        <v>197</v>
      </c>
      <c r="C182" s="152"/>
      <c r="D182" s="147"/>
      <c r="E182" s="185"/>
      <c r="F182" s="161">
        <v>0</v>
      </c>
      <c r="G182" s="162"/>
      <c r="L182" s="8"/>
      <c r="M182" s="8"/>
      <c r="N182" s="6"/>
    </row>
    <row r="183" spans="1:14" outlineLevel="1">
      <c r="A183" s="112" t="s">
        <v>550</v>
      </c>
      <c r="B183" s="137" t="s">
        <v>184</v>
      </c>
      <c r="C183" s="152"/>
      <c r="D183" s="147"/>
      <c r="E183" s="185"/>
      <c r="F183" s="161">
        <v>0</v>
      </c>
      <c r="G183" s="162"/>
      <c r="L183" s="8"/>
      <c r="M183" s="8"/>
      <c r="N183" s="6"/>
    </row>
    <row r="184" spans="1:14" s="40" customFormat="1" outlineLevel="1">
      <c r="A184" s="112" t="s">
        <v>551</v>
      </c>
      <c r="B184" s="137" t="s">
        <v>198</v>
      </c>
      <c r="C184" s="186"/>
      <c r="D184" s="187"/>
      <c r="E184" s="138"/>
      <c r="F184" s="161">
        <v>0</v>
      </c>
      <c r="G184" s="187"/>
      <c r="H184" s="54"/>
      <c r="I184" s="54"/>
      <c r="J184" s="54"/>
    </row>
    <row r="185" spans="1:14" outlineLevel="1">
      <c r="A185" s="112" t="s">
        <v>552</v>
      </c>
      <c r="B185" s="137" t="s">
        <v>199</v>
      </c>
      <c r="C185" s="152"/>
      <c r="D185" s="147"/>
      <c r="E185" s="185"/>
      <c r="F185" s="161">
        <v>0</v>
      </c>
      <c r="G185" s="162"/>
      <c r="L185" s="8"/>
      <c r="M185" s="8"/>
      <c r="N185" s="6"/>
    </row>
    <row r="186" spans="1:14" outlineLevel="1">
      <c r="A186" s="112" t="s">
        <v>553</v>
      </c>
      <c r="B186" s="137" t="s">
        <v>170</v>
      </c>
      <c r="C186" s="152"/>
      <c r="D186" s="147"/>
      <c r="E186" s="185"/>
      <c r="F186" s="161">
        <v>0</v>
      </c>
      <c r="G186" s="162"/>
      <c r="L186" s="8"/>
      <c r="M186" s="8"/>
      <c r="N186" s="6"/>
    </row>
    <row r="187" spans="1:14" outlineLevel="1">
      <c r="A187" s="112" t="s">
        <v>554</v>
      </c>
      <c r="B187" s="137" t="s">
        <v>171</v>
      </c>
      <c r="C187" s="152"/>
      <c r="D187" s="147"/>
      <c r="E187" s="185"/>
      <c r="F187" s="161">
        <v>0</v>
      </c>
      <c r="G187" s="162"/>
      <c r="L187" s="8"/>
      <c r="M187" s="8"/>
      <c r="N187" s="6"/>
    </row>
    <row r="188" spans="1:14" outlineLevel="1">
      <c r="A188" s="112" t="s">
        <v>555</v>
      </c>
      <c r="B188" s="138"/>
      <c r="E188" s="185"/>
      <c r="F188" s="174"/>
      <c r="G188" s="174"/>
      <c r="L188" s="8"/>
      <c r="M188" s="8"/>
      <c r="N188" s="6"/>
    </row>
    <row r="189" spans="1:14" outlineLevel="1">
      <c r="A189" s="112" t="s">
        <v>556</v>
      </c>
      <c r="B189" s="138"/>
      <c r="E189" s="185"/>
      <c r="F189" s="174"/>
      <c r="G189" s="174"/>
      <c r="L189" s="8"/>
      <c r="M189" s="8"/>
      <c r="N189" s="6"/>
    </row>
    <row r="190" spans="1:14" outlineLevel="1">
      <c r="A190" s="112" t="s">
        <v>557</v>
      </c>
      <c r="B190" s="138"/>
      <c r="E190" s="185"/>
      <c r="F190" s="174"/>
      <c r="G190" s="174"/>
      <c r="L190" s="8"/>
      <c r="M190" s="8"/>
      <c r="N190" s="6"/>
    </row>
    <row r="191" spans="1:14" outlineLevel="1">
      <c r="A191" s="112" t="s">
        <v>558</v>
      </c>
      <c r="B191" s="128"/>
      <c r="E191" s="185"/>
      <c r="F191" s="174">
        <v>0</v>
      </c>
      <c r="G191" s="174"/>
      <c r="L191" s="8"/>
      <c r="M191" s="8"/>
      <c r="N191" s="6"/>
    </row>
    <row r="192" spans="1:14" ht="15" customHeight="1">
      <c r="A192" s="120"/>
      <c r="B192" s="121" t="s">
        <v>673</v>
      </c>
      <c r="C192" s="120" t="s">
        <v>69</v>
      </c>
      <c r="D192" s="120"/>
      <c r="E192" s="150"/>
      <c r="F192" s="151" t="s">
        <v>130</v>
      </c>
      <c r="G192" s="151"/>
      <c r="L192" s="8"/>
      <c r="M192" s="8"/>
      <c r="N192" s="6"/>
    </row>
    <row r="193" spans="1:14">
      <c r="A193" s="112" t="s">
        <v>559</v>
      </c>
      <c r="B193" s="122" t="s">
        <v>255</v>
      </c>
      <c r="C193" s="152">
        <v>291.10097167999999</v>
      </c>
      <c r="D193" s="147"/>
      <c r="E193" s="160"/>
      <c r="F193" s="161">
        <v>1</v>
      </c>
      <c r="G193" s="162"/>
      <c r="L193" s="8"/>
      <c r="M193" s="8"/>
      <c r="N193" s="6"/>
    </row>
    <row r="194" spans="1:14">
      <c r="A194" s="112" t="s">
        <v>560</v>
      </c>
      <c r="B194" s="122" t="s">
        <v>76</v>
      </c>
      <c r="C194" s="152">
        <v>0</v>
      </c>
      <c r="D194" s="147"/>
      <c r="E194" s="185"/>
      <c r="F194" s="161">
        <v>0</v>
      </c>
      <c r="G194" s="166"/>
      <c r="L194" s="8"/>
      <c r="M194" s="8"/>
      <c r="N194" s="6"/>
    </row>
    <row r="195" spans="1:14">
      <c r="A195" s="112" t="s">
        <v>561</v>
      </c>
      <c r="B195" s="122" t="s">
        <v>112</v>
      </c>
      <c r="C195" s="152">
        <v>0</v>
      </c>
      <c r="D195" s="147"/>
      <c r="E195" s="185"/>
      <c r="F195" s="161">
        <v>0</v>
      </c>
      <c r="G195" s="166"/>
      <c r="L195" s="8"/>
      <c r="M195" s="8"/>
      <c r="N195" s="6"/>
    </row>
    <row r="196" spans="1:14">
      <c r="A196" s="112" t="s">
        <v>562</v>
      </c>
      <c r="B196" s="122" t="s">
        <v>101</v>
      </c>
      <c r="C196" s="152">
        <v>0</v>
      </c>
      <c r="D196" s="147"/>
      <c r="E196" s="185"/>
      <c r="F196" s="161">
        <v>0</v>
      </c>
      <c r="G196" s="166"/>
      <c r="L196" s="8"/>
      <c r="M196" s="8"/>
      <c r="N196" s="6"/>
    </row>
    <row r="197" spans="1:14">
      <c r="A197" s="112" t="s">
        <v>563</v>
      </c>
      <c r="B197" s="122" t="s">
        <v>105</v>
      </c>
      <c r="C197" s="152">
        <v>0</v>
      </c>
      <c r="D197" s="147"/>
      <c r="E197" s="185"/>
      <c r="F197" s="161">
        <v>0</v>
      </c>
      <c r="G197" s="166"/>
      <c r="L197" s="8"/>
      <c r="M197" s="8"/>
      <c r="N197" s="6"/>
    </row>
    <row r="198" spans="1:14">
      <c r="A198" s="112" t="s">
        <v>564</v>
      </c>
      <c r="B198" s="112" t="s">
        <v>99</v>
      </c>
      <c r="C198" s="152">
        <v>0</v>
      </c>
      <c r="D198" s="147"/>
      <c r="E198" s="185"/>
      <c r="F198" s="161">
        <v>0</v>
      </c>
      <c r="G198" s="166"/>
      <c r="L198" s="8"/>
      <c r="M198" s="8"/>
      <c r="N198" s="6"/>
    </row>
    <row r="199" spans="1:14">
      <c r="A199" s="112" t="s">
        <v>565</v>
      </c>
      <c r="B199" s="122" t="s">
        <v>106</v>
      </c>
      <c r="C199" s="152">
        <v>0</v>
      </c>
      <c r="D199" s="147"/>
      <c r="E199" s="185"/>
      <c r="F199" s="161">
        <v>0</v>
      </c>
      <c r="G199" s="166"/>
      <c r="L199" s="8"/>
      <c r="M199" s="8"/>
      <c r="N199" s="6"/>
    </row>
    <row r="200" spans="1:14">
      <c r="A200" s="112" t="s">
        <v>566</v>
      </c>
      <c r="B200" s="122" t="s">
        <v>124</v>
      </c>
      <c r="C200" s="152">
        <v>0</v>
      </c>
      <c r="D200" s="147"/>
      <c r="E200" s="185"/>
      <c r="F200" s="161">
        <v>0</v>
      </c>
      <c r="G200" s="166"/>
      <c r="L200" s="8"/>
      <c r="M200" s="8"/>
      <c r="N200" s="6"/>
    </row>
    <row r="201" spans="1:14">
      <c r="A201" s="112" t="s">
        <v>567</v>
      </c>
      <c r="B201" s="122" t="s">
        <v>107</v>
      </c>
      <c r="C201" s="152">
        <v>0</v>
      </c>
      <c r="D201" s="147"/>
      <c r="E201" s="185"/>
      <c r="F201" s="161">
        <v>0</v>
      </c>
      <c r="G201" s="166"/>
      <c r="L201" s="8"/>
      <c r="M201" s="8"/>
      <c r="N201" s="6"/>
    </row>
    <row r="202" spans="1:14">
      <c r="A202" s="112" t="s">
        <v>568</v>
      </c>
      <c r="B202" s="122" t="s">
        <v>108</v>
      </c>
      <c r="C202" s="152">
        <v>0</v>
      </c>
      <c r="D202" s="147"/>
      <c r="E202" s="185"/>
      <c r="F202" s="161">
        <v>0</v>
      </c>
      <c r="G202" s="166"/>
      <c r="L202" s="8"/>
      <c r="M202" s="8"/>
      <c r="N202" s="6"/>
    </row>
    <row r="203" spans="1:14">
      <c r="A203" s="112" t="s">
        <v>569</v>
      </c>
      <c r="B203" s="122" t="s">
        <v>109</v>
      </c>
      <c r="C203" s="152">
        <v>0</v>
      </c>
      <c r="D203" s="147"/>
      <c r="E203" s="185"/>
      <c r="F203" s="161">
        <v>0</v>
      </c>
      <c r="G203" s="166"/>
      <c r="L203" s="8"/>
      <c r="M203" s="8"/>
      <c r="N203" s="6"/>
    </row>
    <row r="204" spans="1:14">
      <c r="A204" s="112" t="s">
        <v>570</v>
      </c>
      <c r="B204" s="122" t="s">
        <v>110</v>
      </c>
      <c r="C204" s="152">
        <v>0</v>
      </c>
      <c r="D204" s="147"/>
      <c r="E204" s="185"/>
      <c r="F204" s="161">
        <v>0</v>
      </c>
      <c r="G204" s="166"/>
      <c r="L204" s="8"/>
      <c r="M204" s="8"/>
      <c r="N204" s="6"/>
    </row>
    <row r="205" spans="1:14">
      <c r="A205" s="112" t="s">
        <v>571</v>
      </c>
      <c r="B205" s="122" t="s">
        <v>113</v>
      </c>
      <c r="C205" s="152">
        <v>0</v>
      </c>
      <c r="D205" s="147"/>
      <c r="E205" s="185"/>
      <c r="F205" s="161">
        <v>0</v>
      </c>
      <c r="G205" s="166"/>
      <c r="L205" s="8"/>
      <c r="M205" s="8"/>
      <c r="N205" s="6"/>
    </row>
    <row r="206" spans="1:14">
      <c r="A206" s="112" t="s">
        <v>572</v>
      </c>
      <c r="B206" s="122" t="s">
        <v>111</v>
      </c>
      <c r="C206" s="152">
        <v>0</v>
      </c>
      <c r="D206" s="147"/>
      <c r="E206" s="185"/>
      <c r="F206" s="161">
        <v>0</v>
      </c>
      <c r="G206" s="166"/>
      <c r="L206" s="8"/>
      <c r="M206" s="8"/>
      <c r="N206" s="6"/>
    </row>
    <row r="207" spans="1:14">
      <c r="A207" s="112" t="s">
        <v>573</v>
      </c>
      <c r="B207" s="122" t="s">
        <v>2</v>
      </c>
      <c r="C207" s="152">
        <v>0</v>
      </c>
      <c r="D207" s="147"/>
      <c r="E207" s="185"/>
      <c r="F207" s="161">
        <v>0</v>
      </c>
      <c r="G207" s="166"/>
      <c r="L207" s="8"/>
      <c r="M207" s="8"/>
      <c r="N207" s="6"/>
    </row>
    <row r="208" spans="1:14">
      <c r="A208" s="112" t="s">
        <v>574</v>
      </c>
      <c r="B208" s="127" t="s">
        <v>185</v>
      </c>
      <c r="C208" s="152">
        <v>0</v>
      </c>
      <c r="D208" s="148"/>
      <c r="E208" s="185"/>
      <c r="F208" s="188">
        <v>0</v>
      </c>
      <c r="G208" s="166"/>
      <c r="L208" s="8"/>
      <c r="M208" s="8"/>
      <c r="N208" s="6"/>
    </row>
    <row r="209" spans="1:14" outlineLevel="1">
      <c r="A209" s="112" t="s">
        <v>575</v>
      </c>
      <c r="B209" s="130" t="s">
        <v>1</v>
      </c>
      <c r="C209" s="178">
        <v>291.10097167999999</v>
      </c>
      <c r="E209" s="185"/>
      <c r="F209" s="164">
        <v>1</v>
      </c>
      <c r="G209" s="185"/>
      <c r="L209" s="8"/>
      <c r="M209" s="8"/>
      <c r="N209" s="6"/>
    </row>
    <row r="210" spans="1:14" outlineLevel="1">
      <c r="A210" s="112" t="s">
        <v>576</v>
      </c>
      <c r="B210" s="128" t="s">
        <v>138</v>
      </c>
      <c r="C210" s="152"/>
      <c r="D210" s="147"/>
      <c r="E210" s="185"/>
      <c r="F210" s="161">
        <v>0</v>
      </c>
      <c r="G210" s="166"/>
      <c r="L210" s="8"/>
      <c r="M210" s="8"/>
      <c r="N210" s="6"/>
    </row>
    <row r="211" spans="1:14" outlineLevel="1">
      <c r="A211" s="112" t="s">
        <v>577</v>
      </c>
      <c r="B211" s="128" t="s">
        <v>138</v>
      </c>
      <c r="C211" s="152"/>
      <c r="D211" s="147"/>
      <c r="E211" s="185"/>
      <c r="F211" s="161">
        <v>0</v>
      </c>
      <c r="G211" s="166"/>
      <c r="L211" s="8"/>
      <c r="M211" s="8"/>
      <c r="N211" s="6"/>
    </row>
    <row r="212" spans="1:14" outlineLevel="1">
      <c r="A212" s="112" t="s">
        <v>578</v>
      </c>
      <c r="B212" s="128" t="s">
        <v>138</v>
      </c>
      <c r="C212" s="152"/>
      <c r="D212" s="147"/>
      <c r="E212" s="185"/>
      <c r="F212" s="161">
        <v>0</v>
      </c>
      <c r="G212" s="166"/>
      <c r="L212" s="8"/>
      <c r="M212" s="8"/>
      <c r="N212" s="6"/>
    </row>
    <row r="213" spans="1:14" outlineLevel="1">
      <c r="A213" s="112" t="s">
        <v>579</v>
      </c>
      <c r="B213" s="128" t="s">
        <v>138</v>
      </c>
      <c r="C213" s="152"/>
      <c r="D213" s="147"/>
      <c r="E213" s="185"/>
      <c r="F213" s="161">
        <v>0</v>
      </c>
      <c r="G213" s="166"/>
      <c r="L213" s="8"/>
      <c r="M213" s="8"/>
      <c r="N213" s="6"/>
    </row>
    <row r="214" spans="1:14" outlineLevel="1">
      <c r="A214" s="112" t="s">
        <v>580</v>
      </c>
      <c r="B214" s="128" t="s">
        <v>138</v>
      </c>
      <c r="C214" s="152"/>
      <c r="D214" s="147"/>
      <c r="E214" s="185"/>
      <c r="F214" s="161">
        <v>0</v>
      </c>
      <c r="G214" s="166"/>
      <c r="L214" s="8"/>
      <c r="M214" s="8"/>
      <c r="N214" s="6"/>
    </row>
    <row r="215" spans="1:14" outlineLevel="1">
      <c r="A215" s="112" t="s">
        <v>581</v>
      </c>
      <c r="B215" s="128" t="s">
        <v>138</v>
      </c>
      <c r="C215" s="152"/>
      <c r="D215" s="147"/>
      <c r="E215" s="185"/>
      <c r="F215" s="161">
        <v>0</v>
      </c>
      <c r="G215" s="166"/>
      <c r="L215" s="8"/>
      <c r="M215" s="8"/>
      <c r="N215" s="6"/>
    </row>
    <row r="216" spans="1:14" ht="15" customHeight="1">
      <c r="A216" s="120"/>
      <c r="B216" s="121" t="s">
        <v>674</v>
      </c>
      <c r="C216" s="120" t="s">
        <v>69</v>
      </c>
      <c r="D216" s="120"/>
      <c r="E216" s="150"/>
      <c r="F216" s="151" t="s">
        <v>129</v>
      </c>
      <c r="G216" s="151" t="s">
        <v>51</v>
      </c>
      <c r="L216" s="8"/>
      <c r="M216" s="8"/>
      <c r="N216" s="6"/>
    </row>
    <row r="217" spans="1:14">
      <c r="A217" s="112" t="s">
        <v>582</v>
      </c>
      <c r="B217" s="129" t="s">
        <v>149</v>
      </c>
      <c r="C217" s="152">
        <v>110</v>
      </c>
      <c r="D217" s="147"/>
      <c r="E217" s="179"/>
      <c r="F217" s="161">
        <v>0.37787575687284292</v>
      </c>
      <c r="G217" s="161">
        <v>0.37787575687284292</v>
      </c>
      <c r="L217" s="8"/>
      <c r="M217" s="8"/>
      <c r="N217" s="6"/>
    </row>
    <row r="218" spans="1:14">
      <c r="A218" s="112" t="s">
        <v>583</v>
      </c>
      <c r="B218" s="129" t="s">
        <v>148</v>
      </c>
      <c r="C218" s="152">
        <v>181.10097167999999</v>
      </c>
      <c r="D218" s="147"/>
      <c r="E218" s="179"/>
      <c r="F218" s="161">
        <v>0.62212424312715708</v>
      </c>
      <c r="G218" s="161">
        <v>0.62212424312715708</v>
      </c>
      <c r="L218" s="8"/>
      <c r="M218" s="8"/>
      <c r="N218" s="6"/>
    </row>
    <row r="219" spans="1:14">
      <c r="A219" s="112" t="s">
        <v>584</v>
      </c>
      <c r="B219" s="129" t="s">
        <v>2</v>
      </c>
      <c r="C219" s="152">
        <v>0</v>
      </c>
      <c r="D219" s="147"/>
      <c r="E219" s="179"/>
      <c r="F219" s="161">
        <v>0</v>
      </c>
      <c r="G219" s="161">
        <v>0</v>
      </c>
      <c r="L219" s="8"/>
      <c r="M219" s="8"/>
      <c r="N219" s="6"/>
    </row>
    <row r="220" spans="1:14">
      <c r="A220" s="112" t="s">
        <v>585</v>
      </c>
      <c r="B220" s="130" t="s">
        <v>1</v>
      </c>
      <c r="C220" s="178">
        <v>291.10097167999999</v>
      </c>
      <c r="E220" s="179"/>
      <c r="F220" s="155">
        <v>1</v>
      </c>
      <c r="G220" s="155">
        <v>1</v>
      </c>
      <c r="L220" s="8"/>
      <c r="M220" s="8"/>
      <c r="N220" s="6"/>
    </row>
    <row r="221" spans="1:14" outlineLevel="1">
      <c r="A221" s="112" t="s">
        <v>587</v>
      </c>
      <c r="B221" s="128" t="s">
        <v>138</v>
      </c>
      <c r="C221" s="152"/>
      <c r="D221" s="147"/>
      <c r="E221" s="179"/>
      <c r="F221" s="161">
        <v>0</v>
      </c>
      <c r="G221" s="161">
        <v>0</v>
      </c>
      <c r="L221" s="8"/>
      <c r="M221" s="8"/>
      <c r="N221" s="6"/>
    </row>
    <row r="222" spans="1:14" outlineLevel="1">
      <c r="A222" s="112" t="s">
        <v>588</v>
      </c>
      <c r="B222" s="128" t="s">
        <v>138</v>
      </c>
      <c r="C222" s="152"/>
      <c r="D222" s="147"/>
      <c r="E222" s="179"/>
      <c r="F222" s="161">
        <v>0</v>
      </c>
      <c r="G222" s="161">
        <v>0</v>
      </c>
      <c r="L222" s="8"/>
      <c r="M222" s="8"/>
      <c r="N222" s="6"/>
    </row>
    <row r="223" spans="1:14" outlineLevel="1">
      <c r="A223" s="112" t="s">
        <v>589</v>
      </c>
      <c r="B223" s="128" t="s">
        <v>138</v>
      </c>
      <c r="C223" s="152"/>
      <c r="D223" s="147"/>
      <c r="E223" s="179"/>
      <c r="F223" s="161">
        <v>0</v>
      </c>
      <c r="G223" s="161">
        <v>0</v>
      </c>
      <c r="L223" s="8"/>
      <c r="M223" s="8"/>
      <c r="N223" s="6"/>
    </row>
    <row r="224" spans="1:14" outlineLevel="1">
      <c r="A224" s="112" t="s">
        <v>590</v>
      </c>
      <c r="B224" s="128" t="s">
        <v>138</v>
      </c>
      <c r="C224" s="152"/>
      <c r="D224" s="147"/>
      <c r="E224" s="179"/>
      <c r="F224" s="161">
        <v>0</v>
      </c>
      <c r="G224" s="161">
        <v>0</v>
      </c>
      <c r="L224" s="8"/>
      <c r="M224" s="8"/>
      <c r="N224" s="6"/>
    </row>
    <row r="225" spans="1:14" outlineLevel="1">
      <c r="A225" s="112" t="s">
        <v>591</v>
      </c>
      <c r="B225" s="128" t="s">
        <v>138</v>
      </c>
      <c r="C225" s="152"/>
      <c r="D225" s="147"/>
      <c r="E225" s="179"/>
      <c r="F225" s="161">
        <v>0</v>
      </c>
      <c r="G225" s="161">
        <v>0</v>
      </c>
      <c r="L225" s="8"/>
      <c r="M225" s="8"/>
      <c r="N225" s="6"/>
    </row>
    <row r="226" spans="1:14" outlineLevel="1">
      <c r="A226" s="112" t="s">
        <v>592</v>
      </c>
      <c r="B226" s="128" t="s">
        <v>138</v>
      </c>
      <c r="C226" s="152"/>
      <c r="D226" s="147"/>
      <c r="E226" s="47"/>
      <c r="F226" s="161">
        <v>0</v>
      </c>
      <c r="G226" s="161">
        <v>0</v>
      </c>
      <c r="L226" s="8"/>
      <c r="M226" s="8"/>
      <c r="N226" s="6"/>
    </row>
    <row r="227" spans="1:14" outlineLevel="1">
      <c r="A227" s="112" t="s">
        <v>593</v>
      </c>
      <c r="B227" s="128" t="s">
        <v>138</v>
      </c>
      <c r="C227" s="152"/>
      <c r="D227" s="147"/>
      <c r="E227" s="179"/>
      <c r="F227" s="161">
        <v>0</v>
      </c>
      <c r="G227" s="161">
        <v>0</v>
      </c>
      <c r="L227" s="8"/>
      <c r="M227" s="8"/>
    </row>
    <row r="228" spans="1:14" ht="15" customHeight="1">
      <c r="A228" s="120"/>
      <c r="B228" s="121" t="s">
        <v>675</v>
      </c>
      <c r="C228" s="120"/>
      <c r="D228" s="120"/>
      <c r="E228" s="150"/>
      <c r="F228" s="151"/>
      <c r="G228" s="151"/>
      <c r="L228" s="8"/>
      <c r="M228" s="8"/>
    </row>
    <row r="229" spans="1:14" ht="28.8">
      <c r="A229" s="112" t="s">
        <v>586</v>
      </c>
      <c r="B229" s="122" t="s">
        <v>40</v>
      </c>
      <c r="C229" s="189" t="s">
        <v>2594</v>
      </c>
      <c r="L229" s="8"/>
      <c r="M229" s="8"/>
    </row>
    <row r="230" spans="1:14" ht="15" customHeight="1">
      <c r="A230" s="120"/>
      <c r="B230" s="121" t="s">
        <v>676</v>
      </c>
      <c r="C230" s="120"/>
      <c r="D230" s="120"/>
      <c r="E230" s="150"/>
      <c r="F230" s="151"/>
      <c r="G230" s="151"/>
      <c r="L230" s="8"/>
      <c r="M230" s="8"/>
    </row>
    <row r="231" spans="1:14">
      <c r="A231" s="112" t="s">
        <v>594</v>
      </c>
      <c r="B231" s="112" t="s">
        <v>2999</v>
      </c>
      <c r="C231" s="152" t="s">
        <v>167</v>
      </c>
      <c r="D231" s="147"/>
      <c r="E231" s="47"/>
      <c r="L231" s="8"/>
      <c r="M231" s="8"/>
    </row>
    <row r="232" spans="1:14">
      <c r="A232" s="112" t="s">
        <v>595</v>
      </c>
      <c r="B232" s="139" t="s">
        <v>211</v>
      </c>
      <c r="C232" s="152" t="s">
        <v>1333</v>
      </c>
      <c r="D232" s="147"/>
      <c r="E232" s="47"/>
      <c r="L232" s="8"/>
      <c r="M232" s="8"/>
    </row>
    <row r="233" spans="1:14">
      <c r="A233" s="112" t="s">
        <v>596</v>
      </c>
      <c r="B233" s="139" t="s">
        <v>212</v>
      </c>
      <c r="C233" s="152" t="s">
        <v>1332</v>
      </c>
      <c r="D233" s="147"/>
      <c r="E233" s="47"/>
      <c r="L233" s="8"/>
      <c r="M233" s="8"/>
    </row>
    <row r="234" spans="1:14">
      <c r="A234" s="112" t="s">
        <v>597</v>
      </c>
      <c r="B234" s="126" t="s">
        <v>231</v>
      </c>
      <c r="C234" s="173"/>
      <c r="D234" s="148"/>
      <c r="E234" s="47"/>
      <c r="L234" s="8"/>
      <c r="M234" s="8"/>
    </row>
    <row r="235" spans="1:14">
      <c r="A235" s="112" t="s">
        <v>598</v>
      </c>
      <c r="B235" s="126" t="s">
        <v>230</v>
      </c>
      <c r="C235" s="173"/>
      <c r="D235" s="148"/>
      <c r="E235" s="47"/>
      <c r="L235" s="8"/>
      <c r="M235" s="8"/>
    </row>
    <row r="236" spans="1:14">
      <c r="A236" s="112" t="s">
        <v>599</v>
      </c>
      <c r="B236" s="126" t="s">
        <v>232</v>
      </c>
      <c r="C236" s="148"/>
      <c r="D236" s="148"/>
      <c r="E236" s="47"/>
      <c r="L236" s="8"/>
      <c r="M236" s="8"/>
    </row>
    <row r="237" spans="1:14">
      <c r="A237" s="112" t="s">
        <v>600</v>
      </c>
      <c r="C237" s="47"/>
      <c r="D237" s="47"/>
      <c r="E237" s="47"/>
      <c r="L237" s="8"/>
      <c r="M237" s="8"/>
    </row>
    <row r="238" spans="1:14">
      <c r="A238" s="112" t="s">
        <v>601</v>
      </c>
      <c r="C238" s="47"/>
      <c r="D238" s="47"/>
      <c r="E238" s="47"/>
      <c r="L238" s="8"/>
      <c r="M238" s="8"/>
    </row>
    <row r="239" spans="1:14">
      <c r="A239" s="120"/>
      <c r="B239" s="121" t="s">
        <v>3000</v>
      </c>
      <c r="C239" s="120"/>
      <c r="D239" s="120"/>
      <c r="E239" s="120"/>
      <c r="F239" s="120"/>
      <c r="G239" s="120"/>
      <c r="K239"/>
      <c r="L239"/>
      <c r="M239"/>
      <c r="N239"/>
    </row>
    <row r="240" spans="1:14" ht="28.8">
      <c r="A240" s="112" t="s">
        <v>1497</v>
      </c>
      <c r="B240" s="112" t="s">
        <v>3001</v>
      </c>
      <c r="C240" s="147" t="s">
        <v>167</v>
      </c>
      <c r="D240" s="147"/>
      <c r="G240" s="71"/>
      <c r="K240"/>
      <c r="L240"/>
      <c r="M240"/>
      <c r="N240"/>
    </row>
    <row r="241" spans="1:14">
      <c r="A241" s="112" t="s">
        <v>1498</v>
      </c>
      <c r="B241" s="112" t="s">
        <v>2598</v>
      </c>
      <c r="C241" s="147" t="s">
        <v>167</v>
      </c>
      <c r="D241" s="147"/>
      <c r="G241" s="71"/>
      <c r="K241"/>
      <c r="L241"/>
      <c r="M241"/>
      <c r="N241"/>
    </row>
    <row r="242" spans="1:14">
      <c r="A242" s="112" t="s">
        <v>1499</v>
      </c>
      <c r="B242" s="112" t="s">
        <v>2599</v>
      </c>
      <c r="C242" s="147" t="s">
        <v>167</v>
      </c>
      <c r="D242" s="147"/>
      <c r="G242" s="71"/>
      <c r="K242"/>
      <c r="L242"/>
      <c r="M242"/>
      <c r="N242"/>
    </row>
    <row r="243" spans="1:14" ht="28.8">
      <c r="A243" s="112" t="s">
        <v>1500</v>
      </c>
      <c r="B243" s="112" t="s">
        <v>3002</v>
      </c>
      <c r="C243" s="147" t="s">
        <v>167</v>
      </c>
      <c r="D243" s="147"/>
      <c r="G243" s="71"/>
      <c r="K243"/>
      <c r="L243"/>
      <c r="M243"/>
      <c r="N243"/>
    </row>
    <row r="244" spans="1:14" outlineLevel="1">
      <c r="A244" s="112" t="s">
        <v>3003</v>
      </c>
      <c r="B244" s="112" t="s">
        <v>2600</v>
      </c>
      <c r="C244" s="190" t="s">
        <v>2601</v>
      </c>
      <c r="D244" s="190" t="s">
        <v>2602</v>
      </c>
      <c r="E244" s="147"/>
      <c r="G244" s="71"/>
      <c r="K244"/>
      <c r="L244"/>
      <c r="M244"/>
      <c r="N244"/>
    </row>
    <row r="245" spans="1:14" outlineLevel="1">
      <c r="A245" s="112" t="s">
        <v>3004</v>
      </c>
      <c r="B245" s="112" t="s">
        <v>3005</v>
      </c>
      <c r="C245" s="147" t="s">
        <v>167</v>
      </c>
      <c r="D245" s="147"/>
      <c r="G245" s="71"/>
      <c r="K245"/>
      <c r="L245"/>
      <c r="M245"/>
      <c r="N245"/>
    </row>
    <row r="246" spans="1:14" outlineLevel="1">
      <c r="A246" s="112" t="s">
        <v>3006</v>
      </c>
      <c r="B246" s="112" t="s">
        <v>2603</v>
      </c>
      <c r="C246" s="147" t="s">
        <v>167</v>
      </c>
      <c r="D246" s="147"/>
      <c r="G246" s="71"/>
      <c r="K246"/>
      <c r="L246"/>
      <c r="M246"/>
      <c r="N246"/>
    </row>
    <row r="247" spans="1:14" outlineLevel="1">
      <c r="A247" s="112" t="s">
        <v>1501</v>
      </c>
      <c r="D247" s="71"/>
      <c r="E247" s="71"/>
      <c r="F247" s="71"/>
      <c r="G247" s="71"/>
      <c r="K247"/>
      <c r="L247"/>
      <c r="M247"/>
      <c r="N247"/>
    </row>
    <row r="248" spans="1:14" outlineLevel="1">
      <c r="A248" s="112" t="s">
        <v>1502</v>
      </c>
      <c r="D248" s="71"/>
      <c r="E248" s="71"/>
      <c r="F248" s="71"/>
      <c r="G248" s="71"/>
      <c r="K248"/>
      <c r="L248"/>
      <c r="M248"/>
      <c r="N248"/>
    </row>
    <row r="249" spans="1:14" outlineLevel="1">
      <c r="A249" s="112" t="s">
        <v>1503</v>
      </c>
      <c r="D249" s="71"/>
      <c r="E249" s="71"/>
      <c r="F249" s="71"/>
      <c r="G249" s="71"/>
      <c r="K249"/>
      <c r="L249"/>
      <c r="M249"/>
      <c r="N249"/>
    </row>
    <row r="250" spans="1:14" outlineLevel="1">
      <c r="A250" s="112" t="s">
        <v>1504</v>
      </c>
      <c r="D250" s="71"/>
      <c r="E250" s="71"/>
      <c r="F250" s="71"/>
      <c r="G250" s="71"/>
      <c r="K250"/>
      <c r="L250"/>
      <c r="M250"/>
      <c r="N250"/>
    </row>
    <row r="251" spans="1:14" outlineLevel="1">
      <c r="A251" s="112" t="s">
        <v>1505</v>
      </c>
      <c r="D251" s="71"/>
      <c r="E251" s="71"/>
      <c r="F251" s="71"/>
      <c r="G251" s="71"/>
      <c r="K251"/>
      <c r="L251"/>
      <c r="M251"/>
      <c r="N251"/>
    </row>
    <row r="252" spans="1:14" outlineLevel="1">
      <c r="A252" s="112" t="s">
        <v>1506</v>
      </c>
      <c r="D252" s="71"/>
      <c r="E252" s="71"/>
      <c r="F252" s="71"/>
      <c r="G252" s="71"/>
      <c r="K252"/>
      <c r="L252"/>
      <c r="M252"/>
      <c r="N252"/>
    </row>
    <row r="253" spans="1:14" outlineLevel="1">
      <c r="A253" s="112" t="s">
        <v>1507</v>
      </c>
      <c r="D253" s="71"/>
      <c r="E253" s="71"/>
      <c r="F253" s="71"/>
      <c r="G253" s="71"/>
      <c r="K253"/>
      <c r="L253"/>
      <c r="M253"/>
      <c r="N253"/>
    </row>
    <row r="254" spans="1:14" outlineLevel="1">
      <c r="A254" s="112" t="s">
        <v>1508</v>
      </c>
      <c r="D254" s="71"/>
      <c r="E254" s="71"/>
      <c r="F254" s="71"/>
      <c r="G254" s="71"/>
      <c r="K254"/>
      <c r="L254"/>
      <c r="M254"/>
      <c r="N254"/>
    </row>
    <row r="255" spans="1:14" outlineLevel="1">
      <c r="A255" s="112" t="s">
        <v>1509</v>
      </c>
      <c r="D255" s="71"/>
      <c r="E255" s="71"/>
      <c r="F255" s="71"/>
      <c r="G255" s="71"/>
      <c r="K255"/>
      <c r="L255"/>
      <c r="M255"/>
      <c r="N255"/>
    </row>
    <row r="256" spans="1:14" outlineLevel="1">
      <c r="A256" s="112" t="s">
        <v>1510</v>
      </c>
      <c r="D256" s="71"/>
      <c r="E256" s="71"/>
      <c r="F256" s="71"/>
      <c r="G256" s="71"/>
      <c r="K256"/>
      <c r="L256"/>
      <c r="M256"/>
      <c r="N256"/>
    </row>
    <row r="257" spans="1:14" outlineLevel="1">
      <c r="A257" s="112" t="s">
        <v>1511</v>
      </c>
      <c r="D257" s="71"/>
      <c r="E257" s="71"/>
      <c r="F257" s="71"/>
      <c r="G257" s="71"/>
      <c r="K257"/>
      <c r="L257"/>
      <c r="M257"/>
      <c r="N257"/>
    </row>
    <row r="258" spans="1:14" outlineLevel="1">
      <c r="A258" s="112" t="s">
        <v>1512</v>
      </c>
      <c r="D258" s="71"/>
      <c r="E258" s="71"/>
      <c r="F258" s="71"/>
      <c r="G258" s="71"/>
      <c r="K258"/>
      <c r="L258"/>
      <c r="M258"/>
      <c r="N258"/>
    </row>
    <row r="259" spans="1:14" outlineLevel="1">
      <c r="A259" s="112" t="s">
        <v>1513</v>
      </c>
      <c r="D259" s="71"/>
      <c r="E259" s="71"/>
      <c r="F259" s="71"/>
      <c r="G259" s="71"/>
      <c r="K259"/>
      <c r="L259"/>
      <c r="M259"/>
      <c r="N259"/>
    </row>
    <row r="260" spans="1:14" outlineLevel="1">
      <c r="A260" s="112" t="s">
        <v>1514</v>
      </c>
      <c r="D260" s="71"/>
      <c r="E260" s="71"/>
      <c r="F260" s="71"/>
      <c r="G260" s="71"/>
      <c r="K260"/>
      <c r="L260"/>
      <c r="M260"/>
      <c r="N260"/>
    </row>
    <row r="261" spans="1:14" outlineLevel="1">
      <c r="A261" s="112" t="s">
        <v>1515</v>
      </c>
      <c r="D261" s="71"/>
      <c r="E261" s="71"/>
      <c r="F261" s="71"/>
      <c r="G261" s="71"/>
      <c r="K261"/>
      <c r="L261"/>
      <c r="M261"/>
      <c r="N261"/>
    </row>
    <row r="262" spans="1:14" outlineLevel="1">
      <c r="A262" s="112" t="s">
        <v>1516</v>
      </c>
      <c r="D262" s="71"/>
      <c r="E262" s="71"/>
      <c r="F262" s="71"/>
      <c r="G262" s="71"/>
      <c r="K262"/>
      <c r="L262"/>
      <c r="M262"/>
      <c r="N262"/>
    </row>
    <row r="263" spans="1:14" outlineLevel="1">
      <c r="A263" s="112" t="s">
        <v>1517</v>
      </c>
      <c r="D263" s="71"/>
      <c r="E263" s="71"/>
      <c r="F263" s="71"/>
      <c r="G263" s="71"/>
      <c r="K263"/>
      <c r="L263"/>
      <c r="M263"/>
      <c r="N263"/>
    </row>
    <row r="264" spans="1:14" outlineLevel="1">
      <c r="A264" s="112" t="s">
        <v>1518</v>
      </c>
      <c r="D264" s="71"/>
      <c r="E264" s="71"/>
      <c r="F264" s="71"/>
      <c r="G264" s="71"/>
      <c r="K264"/>
      <c r="L264"/>
      <c r="M264"/>
      <c r="N264"/>
    </row>
    <row r="265" spans="1:14" outlineLevel="1">
      <c r="A265" s="112" t="s">
        <v>1519</v>
      </c>
      <c r="D265" s="71"/>
      <c r="E265" s="71"/>
      <c r="F265" s="71"/>
      <c r="G265" s="71"/>
      <c r="K265"/>
      <c r="L265"/>
      <c r="M265"/>
      <c r="N265"/>
    </row>
    <row r="266" spans="1:14" outlineLevel="1">
      <c r="A266" s="112" t="s">
        <v>1520</v>
      </c>
      <c r="D266" s="71"/>
      <c r="E266" s="71"/>
      <c r="F266" s="71"/>
      <c r="G266" s="71"/>
      <c r="K266"/>
      <c r="L266"/>
      <c r="M266"/>
      <c r="N266"/>
    </row>
    <row r="267" spans="1:14" outlineLevel="1">
      <c r="A267" s="112" t="s">
        <v>1521</v>
      </c>
      <c r="D267" s="71"/>
      <c r="E267" s="71"/>
      <c r="F267" s="71"/>
      <c r="G267" s="71"/>
      <c r="K267"/>
      <c r="L267"/>
      <c r="M267"/>
      <c r="N267"/>
    </row>
    <row r="268" spans="1:14" outlineLevel="1">
      <c r="A268" s="112" t="s">
        <v>1522</v>
      </c>
      <c r="D268" s="71"/>
      <c r="E268" s="71"/>
      <c r="F268" s="71"/>
      <c r="G268" s="71"/>
      <c r="K268"/>
      <c r="L268"/>
      <c r="M268"/>
      <c r="N268"/>
    </row>
    <row r="269" spans="1:14" outlineLevel="1">
      <c r="A269" s="112" t="s">
        <v>1523</v>
      </c>
      <c r="D269" s="71"/>
      <c r="E269" s="71"/>
      <c r="F269" s="71"/>
      <c r="G269" s="71"/>
      <c r="K269"/>
      <c r="L269"/>
      <c r="M269"/>
      <c r="N269"/>
    </row>
    <row r="270" spans="1:14" outlineLevel="1">
      <c r="A270" s="112" t="s">
        <v>1524</v>
      </c>
      <c r="D270" s="71"/>
      <c r="E270" s="71"/>
      <c r="F270" s="71"/>
      <c r="G270" s="71"/>
      <c r="K270"/>
      <c r="L270"/>
      <c r="M270"/>
      <c r="N270"/>
    </row>
    <row r="271" spans="1:14" outlineLevel="1">
      <c r="A271" s="112" t="s">
        <v>1525</v>
      </c>
      <c r="D271" s="71"/>
      <c r="E271" s="71"/>
      <c r="F271" s="71"/>
      <c r="G271" s="71"/>
      <c r="K271"/>
      <c r="L271"/>
      <c r="M271"/>
      <c r="N271"/>
    </row>
    <row r="272" spans="1:14" outlineLevel="1">
      <c r="A272" s="112" t="s">
        <v>1526</v>
      </c>
      <c r="D272" s="71"/>
      <c r="E272" s="71"/>
      <c r="F272" s="71"/>
      <c r="G272" s="71"/>
      <c r="K272"/>
      <c r="L272"/>
      <c r="M272"/>
      <c r="N272"/>
    </row>
    <row r="273" spans="1:14" outlineLevel="1">
      <c r="A273" s="112" t="s">
        <v>1527</v>
      </c>
      <c r="D273" s="71"/>
      <c r="E273" s="71"/>
      <c r="F273" s="71"/>
      <c r="G273" s="71"/>
      <c r="K273"/>
      <c r="L273"/>
      <c r="M273"/>
      <c r="N273"/>
    </row>
    <row r="274" spans="1:14" outlineLevel="1">
      <c r="A274" s="112" t="s">
        <v>1528</v>
      </c>
      <c r="D274" s="71"/>
      <c r="E274" s="71"/>
      <c r="F274" s="71"/>
      <c r="G274" s="71"/>
      <c r="K274"/>
      <c r="L274"/>
      <c r="M274"/>
      <c r="N274"/>
    </row>
    <row r="275" spans="1:14" outlineLevel="1">
      <c r="A275" s="112" t="s">
        <v>1529</v>
      </c>
      <c r="D275" s="71"/>
      <c r="E275" s="71"/>
      <c r="F275" s="71"/>
      <c r="G275" s="71"/>
      <c r="K275"/>
      <c r="L275"/>
      <c r="M275"/>
      <c r="N275"/>
    </row>
    <row r="276" spans="1:14" outlineLevel="1">
      <c r="A276" s="112" t="s">
        <v>1530</v>
      </c>
      <c r="D276" s="71"/>
      <c r="E276" s="71"/>
      <c r="F276" s="71"/>
      <c r="G276" s="71"/>
      <c r="K276"/>
      <c r="L276"/>
      <c r="M276"/>
      <c r="N276"/>
    </row>
    <row r="277" spans="1:14" outlineLevel="1">
      <c r="A277" s="112" t="s">
        <v>1531</v>
      </c>
      <c r="D277" s="71"/>
      <c r="E277" s="71"/>
      <c r="F277" s="71"/>
      <c r="G277" s="71"/>
      <c r="K277"/>
      <c r="L277"/>
      <c r="M277"/>
      <c r="N277"/>
    </row>
    <row r="278" spans="1:14" outlineLevel="1">
      <c r="A278" s="112" t="s">
        <v>1532</v>
      </c>
      <c r="D278" s="71"/>
      <c r="E278" s="71"/>
      <c r="F278" s="71"/>
      <c r="G278" s="71"/>
      <c r="K278"/>
      <c r="L278"/>
      <c r="M278"/>
      <c r="N278"/>
    </row>
    <row r="279" spans="1:14" outlineLevel="1">
      <c r="A279" s="112" t="s">
        <v>1533</v>
      </c>
      <c r="D279" s="71"/>
      <c r="E279" s="71"/>
      <c r="F279" s="71"/>
      <c r="G279" s="71"/>
      <c r="K279"/>
      <c r="L279"/>
      <c r="M279"/>
      <c r="N279"/>
    </row>
    <row r="280" spans="1:14" outlineLevel="1">
      <c r="A280" s="112" t="s">
        <v>1534</v>
      </c>
      <c r="D280" s="71"/>
      <c r="E280" s="71"/>
      <c r="F280" s="71"/>
      <c r="G280" s="71"/>
      <c r="K280"/>
      <c r="L280"/>
      <c r="M280"/>
      <c r="N280"/>
    </row>
    <row r="281" spans="1:14" outlineLevel="1">
      <c r="A281" s="112" t="s">
        <v>1535</v>
      </c>
      <c r="D281" s="71"/>
      <c r="E281" s="71"/>
      <c r="F281" s="71"/>
      <c r="G281" s="71"/>
      <c r="K281"/>
      <c r="L281"/>
      <c r="M281"/>
      <c r="N281"/>
    </row>
    <row r="282" spans="1:14" outlineLevel="1">
      <c r="A282" s="112" t="s">
        <v>1536</v>
      </c>
      <c r="D282" s="71"/>
      <c r="E282" s="71"/>
      <c r="F282" s="71"/>
      <c r="G282" s="71"/>
      <c r="K282"/>
      <c r="L282"/>
      <c r="M282"/>
      <c r="N282"/>
    </row>
    <row r="283" spans="1:14" outlineLevel="1">
      <c r="A283" s="112" t="s">
        <v>1537</v>
      </c>
      <c r="D283" s="71"/>
      <c r="E283" s="71"/>
      <c r="F283" s="71"/>
      <c r="G283" s="71"/>
      <c r="K283"/>
      <c r="L283"/>
      <c r="M283"/>
      <c r="N283"/>
    </row>
    <row r="284" spans="1:14" outlineLevel="1">
      <c r="A284" s="112" t="s">
        <v>1538</v>
      </c>
      <c r="D284" s="71"/>
      <c r="E284" s="71"/>
      <c r="F284" s="71"/>
      <c r="G284" s="71"/>
      <c r="K284"/>
      <c r="L284"/>
      <c r="M284"/>
      <c r="N284"/>
    </row>
    <row r="285" spans="1:14" ht="18">
      <c r="A285" s="111"/>
      <c r="B285" s="111" t="s">
        <v>2587</v>
      </c>
      <c r="C285" s="111" t="s">
        <v>61</v>
      </c>
      <c r="D285" s="111" t="s">
        <v>61</v>
      </c>
      <c r="E285" s="111"/>
      <c r="F285" s="115"/>
      <c r="G285" s="146"/>
      <c r="I285" s="55"/>
      <c r="J285" s="55"/>
      <c r="K285" s="38"/>
      <c r="L285" s="38"/>
      <c r="M285" s="9"/>
    </row>
    <row r="286" spans="1:14" ht="18">
      <c r="A286" s="140" t="s">
        <v>2499</v>
      </c>
      <c r="B286" s="141"/>
      <c r="C286" s="141"/>
      <c r="D286" s="141"/>
      <c r="E286" s="141"/>
      <c r="F286" s="191"/>
      <c r="G286" s="141"/>
      <c r="I286" s="55"/>
      <c r="J286" s="55"/>
      <c r="K286" s="38"/>
      <c r="L286" s="38"/>
      <c r="M286" s="9"/>
    </row>
    <row r="287" spans="1:14" ht="18">
      <c r="A287" s="140" t="s">
        <v>3007</v>
      </c>
      <c r="B287" s="141"/>
      <c r="C287" s="141"/>
      <c r="D287" s="141"/>
      <c r="E287" s="141"/>
      <c r="F287" s="191"/>
      <c r="G287" s="141"/>
      <c r="I287" s="55"/>
      <c r="J287" s="55"/>
      <c r="K287" s="38"/>
      <c r="L287" s="38"/>
      <c r="M287" s="9"/>
    </row>
    <row r="288" spans="1:14">
      <c r="A288" s="112" t="s">
        <v>602</v>
      </c>
      <c r="B288" s="126" t="s">
        <v>2500</v>
      </c>
      <c r="C288" s="192">
        <v>38</v>
      </c>
      <c r="D288" s="158"/>
      <c r="E288" s="158"/>
      <c r="F288" s="158"/>
      <c r="G288" s="158"/>
      <c r="I288" s="56"/>
      <c r="J288" s="57"/>
      <c r="L288" s="36"/>
      <c r="M288" s="36"/>
      <c r="N288" s="36"/>
    </row>
    <row r="289" spans="1:14">
      <c r="A289" s="112" t="s">
        <v>603</v>
      </c>
      <c r="B289" s="126" t="s">
        <v>2501</v>
      </c>
      <c r="C289" s="192">
        <v>39</v>
      </c>
      <c r="E289" s="158"/>
      <c r="F289" s="158"/>
      <c r="I289" s="56"/>
      <c r="J289" s="57"/>
      <c r="L289" s="36"/>
      <c r="M289" s="36"/>
    </row>
    <row r="290" spans="1:14" ht="28.8">
      <c r="A290" s="112" t="s">
        <v>604</v>
      </c>
      <c r="B290" s="126" t="s">
        <v>2502</v>
      </c>
      <c r="C290" s="189" t="s">
        <v>2503</v>
      </c>
      <c r="G290" s="193"/>
      <c r="I290" s="56"/>
      <c r="J290" s="57"/>
      <c r="L290" s="36"/>
      <c r="M290" s="36"/>
    </row>
    <row r="291" spans="1:14">
      <c r="A291" s="112" t="s">
        <v>605</v>
      </c>
      <c r="B291" s="126" t="s">
        <v>2504</v>
      </c>
      <c r="C291" s="192" t="s">
        <v>1457</v>
      </c>
      <c r="D291" s="192" t="s">
        <v>1458</v>
      </c>
      <c r="E291" s="193"/>
      <c r="F291" s="158"/>
      <c r="I291" s="56"/>
      <c r="J291" s="57"/>
      <c r="K291" s="39"/>
      <c r="L291" s="28"/>
      <c r="M291" s="36"/>
      <c r="N291" s="28"/>
    </row>
    <row r="292" spans="1:14">
      <c r="A292" s="112" t="s">
        <v>606</v>
      </c>
      <c r="B292" s="126" t="s">
        <v>2505</v>
      </c>
      <c r="C292" s="192">
        <v>52</v>
      </c>
      <c r="G292" s="193"/>
      <c r="I292" s="56"/>
      <c r="J292" s="57"/>
    </row>
    <row r="293" spans="1:14">
      <c r="A293" s="112" t="s">
        <v>607</v>
      </c>
      <c r="B293" s="126" t="s">
        <v>2506</v>
      </c>
      <c r="C293" s="194" t="s">
        <v>1459</v>
      </c>
      <c r="D293" s="192" t="s">
        <v>1460</v>
      </c>
      <c r="E293" s="193"/>
      <c r="F293" s="192" t="s">
        <v>1461</v>
      </c>
      <c r="G293" s="192" t="s">
        <v>3406</v>
      </c>
      <c r="I293" s="56"/>
      <c r="J293" s="58"/>
      <c r="K293" s="39"/>
      <c r="L293" s="28"/>
      <c r="N293" s="28"/>
    </row>
    <row r="294" spans="1:14">
      <c r="A294" s="112" t="s">
        <v>608</v>
      </c>
      <c r="B294" s="126" t="s">
        <v>2507</v>
      </c>
      <c r="C294" s="194" t="s">
        <v>2508</v>
      </c>
      <c r="I294" s="56"/>
      <c r="J294" s="58"/>
      <c r="K294" s="39"/>
      <c r="L294" s="28"/>
      <c r="N294" s="28"/>
    </row>
    <row r="295" spans="1:14">
      <c r="A295" s="112" t="s">
        <v>609</v>
      </c>
      <c r="B295" s="126" t="s">
        <v>2509</v>
      </c>
      <c r="C295" s="192" t="s">
        <v>1462</v>
      </c>
      <c r="D295" s="192" t="s">
        <v>1463</v>
      </c>
      <c r="F295" s="192"/>
      <c r="I295" s="56"/>
      <c r="M295" s="28"/>
    </row>
    <row r="296" spans="1:14">
      <c r="A296" s="112" t="s">
        <v>610</v>
      </c>
      <c r="B296" s="126" t="s">
        <v>2510</v>
      </c>
      <c r="C296" s="192">
        <v>111</v>
      </c>
      <c r="F296" s="193"/>
      <c r="I296" s="56"/>
      <c r="J296" s="57"/>
      <c r="M296" s="28"/>
    </row>
    <row r="297" spans="1:14">
      <c r="A297" s="112" t="s">
        <v>611</v>
      </c>
      <c r="B297" s="126" t="s">
        <v>2511</v>
      </c>
      <c r="C297" s="192">
        <v>163</v>
      </c>
      <c r="E297" s="193"/>
      <c r="F297" s="193"/>
      <c r="I297" s="56"/>
      <c r="J297" s="57"/>
      <c r="L297" s="28"/>
      <c r="M297" s="28"/>
    </row>
    <row r="298" spans="1:14">
      <c r="A298" s="112" t="s">
        <v>612</v>
      </c>
      <c r="B298" s="126" t="s">
        <v>2512</v>
      </c>
      <c r="C298" s="192">
        <v>137</v>
      </c>
      <c r="E298" s="193"/>
      <c r="F298" s="193"/>
      <c r="I298" s="56"/>
      <c r="J298" s="57"/>
      <c r="L298" s="28"/>
      <c r="M298" s="28"/>
    </row>
    <row r="299" spans="1:14">
      <c r="A299" s="112" t="s">
        <v>613</v>
      </c>
      <c r="B299" s="126" t="s">
        <v>2513</v>
      </c>
      <c r="C299" s="147"/>
      <c r="E299" s="193"/>
      <c r="I299" s="56"/>
      <c r="J299" s="57"/>
      <c r="L299" s="28"/>
      <c r="M299" s="28"/>
    </row>
    <row r="300" spans="1:14">
      <c r="A300" s="112" t="s">
        <v>614</v>
      </c>
      <c r="B300" s="126" t="s">
        <v>2514</v>
      </c>
      <c r="C300" s="192" t="s">
        <v>2515</v>
      </c>
      <c r="D300" s="192" t="s">
        <v>2516</v>
      </c>
      <c r="E300" s="193"/>
      <c r="F300" s="192" t="s">
        <v>2604</v>
      </c>
      <c r="I300" s="56"/>
      <c r="J300" s="57"/>
      <c r="L300" s="28"/>
      <c r="M300" s="28"/>
    </row>
    <row r="301" spans="1:14">
      <c r="A301" s="112" t="s">
        <v>2525</v>
      </c>
      <c r="B301" s="126" t="s">
        <v>2517</v>
      </c>
      <c r="C301" s="192" t="s">
        <v>2518</v>
      </c>
      <c r="I301" s="56"/>
      <c r="J301" s="57"/>
      <c r="L301" s="28"/>
      <c r="M301" s="28"/>
    </row>
    <row r="302" spans="1:14">
      <c r="A302" s="112" t="s">
        <v>2526</v>
      </c>
      <c r="B302" s="126" t="s">
        <v>2519</v>
      </c>
      <c r="C302" s="192" t="s">
        <v>3407</v>
      </c>
      <c r="I302" s="56"/>
      <c r="J302" s="57"/>
      <c r="L302" s="28"/>
      <c r="M302" s="28"/>
    </row>
    <row r="303" spans="1:14">
      <c r="A303" s="112" t="s">
        <v>2527</v>
      </c>
      <c r="B303" s="126" t="s">
        <v>2520</v>
      </c>
      <c r="C303" s="192">
        <v>65</v>
      </c>
      <c r="I303" s="56"/>
      <c r="J303" s="57"/>
      <c r="L303" s="28"/>
    </row>
    <row r="304" spans="1:14">
      <c r="A304" s="112" t="s">
        <v>2528</v>
      </c>
      <c r="B304" s="126" t="s">
        <v>2521</v>
      </c>
      <c r="C304" s="192">
        <v>88</v>
      </c>
      <c r="I304" s="56"/>
      <c r="J304" s="57"/>
      <c r="L304" s="28"/>
    </row>
    <row r="305" spans="1:14">
      <c r="A305" s="112" t="s">
        <v>2529</v>
      </c>
      <c r="B305" s="126" t="s">
        <v>2522</v>
      </c>
      <c r="C305" s="192" t="s">
        <v>2523</v>
      </c>
      <c r="E305" s="193"/>
      <c r="I305" s="56"/>
      <c r="J305" s="57"/>
      <c r="L305" s="28"/>
    </row>
    <row r="306" spans="1:14">
      <c r="A306" s="112" t="s">
        <v>2530</v>
      </c>
      <c r="B306" s="126" t="s">
        <v>2524</v>
      </c>
      <c r="C306" s="192">
        <v>44</v>
      </c>
      <c r="E306" s="193"/>
      <c r="I306" s="56"/>
      <c r="J306" s="57"/>
      <c r="L306" s="28"/>
    </row>
    <row r="307" spans="1:14">
      <c r="A307" s="112" t="s">
        <v>2531</v>
      </c>
      <c r="B307" s="126" t="s">
        <v>2532</v>
      </c>
      <c r="C307" s="192" t="s">
        <v>1464</v>
      </c>
      <c r="D307" s="192" t="s">
        <v>1465</v>
      </c>
      <c r="E307" s="193"/>
      <c r="F307" s="192"/>
      <c r="I307" s="56"/>
      <c r="J307" s="57"/>
      <c r="K307" s="39"/>
      <c r="L307" s="28"/>
    </row>
    <row r="308" spans="1:14" outlineLevel="1">
      <c r="A308" s="112" t="s">
        <v>615</v>
      </c>
      <c r="B308" s="114"/>
      <c r="E308" s="193"/>
      <c r="I308" s="56"/>
      <c r="J308" s="57"/>
      <c r="K308" s="39"/>
      <c r="L308" s="28"/>
    </row>
    <row r="309" spans="1:14" outlineLevel="1">
      <c r="A309" s="112" t="s">
        <v>616</v>
      </c>
      <c r="E309" s="193"/>
      <c r="I309" s="56"/>
      <c r="J309" s="57"/>
      <c r="K309" s="39"/>
      <c r="L309" s="28"/>
    </row>
    <row r="310" spans="1:14" outlineLevel="1">
      <c r="A310" s="112" t="s">
        <v>617</v>
      </c>
      <c r="I310" s="56"/>
      <c r="J310" s="57"/>
      <c r="K310" s="39"/>
      <c r="L310" s="28"/>
    </row>
    <row r="311" spans="1:14" ht="36">
      <c r="A311" s="115"/>
      <c r="B311" s="111" t="s">
        <v>194</v>
      </c>
      <c r="C311" s="115"/>
      <c r="D311" s="115"/>
      <c r="E311" s="115"/>
      <c r="F311" s="115"/>
      <c r="G311" s="146"/>
      <c r="I311" s="55"/>
      <c r="J311" s="59"/>
      <c r="K311" s="9"/>
      <c r="L311" s="9"/>
      <c r="M311" s="9"/>
      <c r="N311" s="6"/>
    </row>
    <row r="312" spans="1:14">
      <c r="A312" s="112" t="s">
        <v>618</v>
      </c>
      <c r="B312" s="123" t="s">
        <v>2533</v>
      </c>
      <c r="C312" s="46" t="s">
        <v>167</v>
      </c>
      <c r="I312" s="60"/>
      <c r="J312" s="57"/>
      <c r="N312" s="6"/>
    </row>
    <row r="313" spans="1:14" outlineLevel="1">
      <c r="A313" s="112" t="s">
        <v>2534</v>
      </c>
      <c r="B313" s="123" t="s">
        <v>2535</v>
      </c>
      <c r="C313" s="46" t="s">
        <v>167</v>
      </c>
      <c r="I313" s="60"/>
      <c r="J313" s="57"/>
      <c r="N313" s="6"/>
    </row>
    <row r="314" spans="1:14" outlineLevel="1">
      <c r="A314" s="112" t="s">
        <v>2536</v>
      </c>
      <c r="B314" s="123" t="s">
        <v>2537</v>
      </c>
      <c r="C314" s="46" t="s">
        <v>167</v>
      </c>
      <c r="I314" s="60"/>
      <c r="J314" s="57"/>
      <c r="N314" s="6"/>
    </row>
    <row r="315" spans="1:14" outlineLevel="1">
      <c r="A315" s="112" t="s">
        <v>3008</v>
      </c>
      <c r="B315" s="124"/>
      <c r="C315" s="124"/>
      <c r="I315" s="60"/>
      <c r="J315" s="57"/>
      <c r="N315" s="6"/>
    </row>
    <row r="316" spans="1:14" outlineLevel="1">
      <c r="A316" s="112" t="s">
        <v>3009</v>
      </c>
      <c r="B316" s="124"/>
      <c r="C316" s="195"/>
      <c r="I316" s="60"/>
      <c r="J316" s="57"/>
      <c r="N316" s="6"/>
    </row>
    <row r="317" spans="1:14" outlineLevel="1">
      <c r="A317" s="112" t="s">
        <v>3010</v>
      </c>
      <c r="B317" s="124"/>
      <c r="C317" s="195"/>
      <c r="I317" s="60"/>
      <c r="J317" s="57"/>
      <c r="N317" s="6"/>
    </row>
    <row r="318" spans="1:14" outlineLevel="1">
      <c r="A318" s="112" t="s">
        <v>619</v>
      </c>
      <c r="B318" s="124"/>
      <c r="C318" s="195"/>
      <c r="I318" s="60"/>
      <c r="J318" s="57"/>
      <c r="N318" s="6"/>
    </row>
    <row r="319" spans="1:14" ht="18">
      <c r="A319" s="115"/>
      <c r="B319" s="111" t="s">
        <v>195</v>
      </c>
      <c r="C319" s="115"/>
      <c r="D319" s="115"/>
      <c r="E319" s="115"/>
      <c r="F319" s="115"/>
      <c r="G319" s="146"/>
      <c r="I319" s="55"/>
      <c r="J319" s="59"/>
      <c r="K319" s="9"/>
      <c r="L319" s="9"/>
      <c r="M319" s="9"/>
      <c r="N319" s="6"/>
    </row>
    <row r="320" spans="1:14" ht="15" customHeight="1" outlineLevel="1">
      <c r="A320" s="120"/>
      <c r="B320" s="121" t="s">
        <v>677</v>
      </c>
      <c r="C320" s="120"/>
      <c r="D320" s="120"/>
      <c r="E320" s="150"/>
      <c r="F320" s="151"/>
      <c r="G320" s="151"/>
      <c r="L320" s="8"/>
      <c r="M320" s="8"/>
      <c r="N320" s="6"/>
    </row>
    <row r="321" spans="1:14" outlineLevel="1">
      <c r="A321" s="112" t="s">
        <v>620</v>
      </c>
      <c r="B321" s="126" t="s">
        <v>234</v>
      </c>
      <c r="N321" s="6"/>
    </row>
    <row r="322" spans="1:14" outlineLevel="1">
      <c r="A322" s="112" t="s">
        <v>621</v>
      </c>
      <c r="B322" s="126" t="s">
        <v>235</v>
      </c>
      <c r="N322" s="6"/>
    </row>
    <row r="323" spans="1:14" outlineLevel="1">
      <c r="A323" s="112" t="s">
        <v>622</v>
      </c>
      <c r="B323" s="126" t="s">
        <v>174</v>
      </c>
      <c r="I323" s="51"/>
      <c r="J323" s="51"/>
      <c r="K323" s="6"/>
      <c r="L323" s="6"/>
      <c r="M323" s="6"/>
      <c r="N323" s="6"/>
    </row>
    <row r="324" spans="1:14" outlineLevel="1">
      <c r="A324" s="112" t="s">
        <v>623</v>
      </c>
      <c r="B324" s="126" t="s">
        <v>175</v>
      </c>
      <c r="I324" s="51"/>
      <c r="J324" s="51"/>
      <c r="K324" s="6"/>
      <c r="L324" s="6"/>
      <c r="M324" s="6"/>
      <c r="N324" s="6"/>
    </row>
    <row r="325" spans="1:14" outlineLevel="1">
      <c r="A325" s="112" t="s">
        <v>624</v>
      </c>
      <c r="B325" s="126" t="s">
        <v>181</v>
      </c>
      <c r="I325" s="51"/>
      <c r="J325" s="51"/>
      <c r="K325" s="6"/>
      <c r="L325" s="6"/>
      <c r="M325" s="6"/>
      <c r="N325" s="6"/>
    </row>
    <row r="326" spans="1:14" outlineLevel="1">
      <c r="A326" s="112" t="s">
        <v>625</v>
      </c>
      <c r="B326" s="126" t="s">
        <v>176</v>
      </c>
      <c r="I326" s="51"/>
      <c r="J326" s="51"/>
      <c r="K326" s="6"/>
      <c r="L326" s="6"/>
      <c r="M326" s="6"/>
      <c r="N326" s="6"/>
    </row>
    <row r="327" spans="1:14" outlineLevel="1">
      <c r="A327" s="112" t="s">
        <v>626</v>
      </c>
      <c r="B327" s="126" t="s">
        <v>177</v>
      </c>
      <c r="I327" s="51"/>
      <c r="J327" s="51"/>
      <c r="K327" s="6"/>
      <c r="L327" s="6"/>
      <c r="M327" s="6"/>
      <c r="N327" s="6"/>
    </row>
    <row r="328" spans="1:14" outlineLevel="1">
      <c r="A328" s="112" t="s">
        <v>627</v>
      </c>
      <c r="B328" s="126" t="s">
        <v>178</v>
      </c>
      <c r="I328" s="51"/>
      <c r="J328" s="51"/>
      <c r="K328" s="6"/>
      <c r="L328" s="6"/>
      <c r="M328" s="6"/>
      <c r="N328" s="6"/>
    </row>
    <row r="329" spans="1:14" outlineLevel="1">
      <c r="A329" s="112" t="s">
        <v>628</v>
      </c>
      <c r="B329" s="126" t="s">
        <v>179</v>
      </c>
      <c r="I329" s="51"/>
      <c r="J329" s="51"/>
      <c r="K329" s="6"/>
      <c r="L329" s="6"/>
      <c r="M329" s="6"/>
      <c r="N329" s="6"/>
    </row>
    <row r="330" spans="1:14" outlineLevel="1">
      <c r="A330" s="112" t="s">
        <v>629</v>
      </c>
      <c r="B330" s="128" t="s">
        <v>180</v>
      </c>
      <c r="I330" s="51"/>
      <c r="J330" s="51"/>
      <c r="K330" s="6"/>
      <c r="L330" s="6"/>
      <c r="M330" s="6"/>
      <c r="N330" s="6"/>
    </row>
    <row r="331" spans="1:14" outlineLevel="1">
      <c r="A331" s="112" t="s">
        <v>630</v>
      </c>
      <c r="B331" s="128" t="s">
        <v>180</v>
      </c>
      <c r="I331" s="51"/>
      <c r="J331" s="51"/>
      <c r="K331" s="6"/>
      <c r="L331" s="6"/>
      <c r="M331" s="6"/>
      <c r="N331" s="6"/>
    </row>
    <row r="332" spans="1:14" outlineLevel="1">
      <c r="A332" s="112" t="s">
        <v>631</v>
      </c>
      <c r="B332" s="128" t="s">
        <v>180</v>
      </c>
      <c r="I332" s="51"/>
      <c r="J332" s="51"/>
      <c r="K332" s="6"/>
      <c r="L332" s="6"/>
      <c r="M332" s="6"/>
      <c r="N332" s="6"/>
    </row>
    <row r="333" spans="1:14" outlineLevel="1">
      <c r="A333" s="112" t="s">
        <v>632</v>
      </c>
      <c r="B333" s="128" t="s">
        <v>180</v>
      </c>
      <c r="I333" s="51"/>
      <c r="J333" s="51"/>
      <c r="K333" s="6"/>
      <c r="L333" s="6"/>
      <c r="M333" s="6"/>
      <c r="N333" s="6"/>
    </row>
    <row r="334" spans="1:14" outlineLevel="1">
      <c r="A334" s="112" t="s">
        <v>633</v>
      </c>
      <c r="B334" s="128" t="s">
        <v>180</v>
      </c>
      <c r="I334" s="51"/>
      <c r="J334" s="51"/>
      <c r="K334" s="6"/>
      <c r="L334" s="6"/>
      <c r="M334" s="6"/>
      <c r="N334" s="6"/>
    </row>
    <row r="335" spans="1:14" outlineLevel="1">
      <c r="A335" s="112" t="s">
        <v>634</v>
      </c>
      <c r="B335" s="128" t="s">
        <v>180</v>
      </c>
      <c r="I335" s="51"/>
      <c r="J335" s="51"/>
      <c r="K335" s="6"/>
      <c r="L335" s="6"/>
      <c r="M335" s="6"/>
      <c r="N335" s="6"/>
    </row>
    <row r="336" spans="1:14" outlineLevel="1">
      <c r="A336" s="112" t="s">
        <v>635</v>
      </c>
      <c r="B336" s="128" t="s">
        <v>180</v>
      </c>
      <c r="I336" s="51"/>
      <c r="J336" s="51"/>
      <c r="K336" s="6"/>
      <c r="L336" s="6"/>
      <c r="M336" s="6"/>
      <c r="N336" s="6"/>
    </row>
    <row r="337" spans="1:14" outlineLevel="1">
      <c r="A337" s="112" t="s">
        <v>636</v>
      </c>
      <c r="B337" s="128" t="s">
        <v>180</v>
      </c>
      <c r="I337" s="51"/>
      <c r="J337" s="51"/>
      <c r="K337" s="6"/>
      <c r="L337" s="6"/>
      <c r="M337" s="6"/>
      <c r="N337" s="6"/>
    </row>
    <row r="338" spans="1:14" outlineLevel="1">
      <c r="A338" s="112" t="s">
        <v>637</v>
      </c>
      <c r="B338" s="128" t="s">
        <v>180</v>
      </c>
      <c r="I338" s="51"/>
      <c r="J338" s="51"/>
      <c r="K338" s="6"/>
      <c r="L338" s="6"/>
      <c r="M338" s="6"/>
      <c r="N338" s="6"/>
    </row>
    <row r="339" spans="1:14" outlineLevel="1">
      <c r="A339" s="112" t="s">
        <v>638</v>
      </c>
      <c r="B339" s="128" t="s">
        <v>180</v>
      </c>
      <c r="I339" s="51"/>
      <c r="J339" s="51"/>
      <c r="K339" s="6"/>
      <c r="L339" s="6"/>
      <c r="M339" s="6"/>
      <c r="N339" s="6"/>
    </row>
    <row r="340" spans="1:14" outlineLevel="1">
      <c r="A340" s="112" t="s">
        <v>639</v>
      </c>
      <c r="B340" s="128" t="s">
        <v>180</v>
      </c>
      <c r="I340" s="51"/>
      <c r="J340" s="51"/>
      <c r="K340" s="6"/>
      <c r="L340" s="6"/>
      <c r="M340" s="6"/>
      <c r="N340" s="6"/>
    </row>
    <row r="341" spans="1:14" outlineLevel="1">
      <c r="A341" s="112" t="s">
        <v>640</v>
      </c>
      <c r="B341" s="128" t="s">
        <v>180</v>
      </c>
      <c r="I341" s="51"/>
      <c r="J341" s="51"/>
      <c r="K341" s="6"/>
      <c r="L341" s="6"/>
      <c r="M341" s="6"/>
      <c r="N341" s="6"/>
    </row>
    <row r="342" spans="1:14" outlineLevel="1">
      <c r="A342" s="112" t="s">
        <v>641</v>
      </c>
      <c r="B342" s="128" t="s">
        <v>180</v>
      </c>
      <c r="I342" s="51"/>
      <c r="J342" s="51"/>
      <c r="K342" s="6"/>
      <c r="L342" s="6"/>
      <c r="M342" s="6"/>
      <c r="N342" s="6"/>
    </row>
    <row r="343" spans="1:14" outlineLevel="1">
      <c r="A343" s="112" t="s">
        <v>642</v>
      </c>
      <c r="B343" s="128" t="s">
        <v>180</v>
      </c>
      <c r="I343" s="51"/>
      <c r="J343" s="51"/>
      <c r="K343" s="6"/>
      <c r="L343" s="6"/>
      <c r="M343" s="6"/>
      <c r="N343" s="6"/>
    </row>
    <row r="344" spans="1:14" outlineLevel="1">
      <c r="A344" s="112" t="s">
        <v>643</v>
      </c>
      <c r="B344" s="128" t="s">
        <v>180</v>
      </c>
      <c r="I344" s="51"/>
      <c r="J344" s="51"/>
      <c r="K344" s="6"/>
      <c r="L344" s="6"/>
      <c r="M344" s="6"/>
      <c r="N344" s="6"/>
    </row>
    <row r="345" spans="1:14" outlineLevel="1">
      <c r="A345" s="112" t="s">
        <v>644</v>
      </c>
      <c r="B345" s="128" t="s">
        <v>180</v>
      </c>
      <c r="I345" s="51"/>
      <c r="J345" s="51"/>
      <c r="K345" s="6"/>
      <c r="L345" s="6"/>
      <c r="M345" s="6"/>
      <c r="N345" s="6"/>
    </row>
    <row r="346" spans="1:14" outlineLevel="1">
      <c r="A346" s="112" t="s">
        <v>645</v>
      </c>
      <c r="B346" s="128" t="s">
        <v>180</v>
      </c>
      <c r="I346" s="51"/>
      <c r="J346" s="51"/>
      <c r="K346" s="6"/>
      <c r="L346" s="6"/>
      <c r="M346" s="6"/>
      <c r="N346" s="6"/>
    </row>
    <row r="347" spans="1:14" outlineLevel="1">
      <c r="A347" s="112" t="s">
        <v>646</v>
      </c>
      <c r="B347" s="128" t="s">
        <v>180</v>
      </c>
      <c r="I347" s="51"/>
      <c r="J347" s="51"/>
      <c r="K347" s="6"/>
      <c r="L347" s="6"/>
      <c r="M347" s="6"/>
      <c r="N347" s="6"/>
    </row>
    <row r="348" spans="1:14" outlineLevel="1">
      <c r="A348" s="112" t="s">
        <v>647</v>
      </c>
      <c r="B348" s="128" t="s">
        <v>180</v>
      </c>
      <c r="I348" s="51"/>
      <c r="J348" s="51"/>
      <c r="K348" s="6"/>
      <c r="L348" s="6"/>
      <c r="M348" s="6"/>
      <c r="N348" s="6"/>
    </row>
    <row r="349" spans="1:14" outlineLevel="1">
      <c r="A349" s="112" t="s">
        <v>648</v>
      </c>
      <c r="B349" s="128" t="s">
        <v>180</v>
      </c>
      <c r="I349" s="51"/>
      <c r="J349" s="51"/>
      <c r="K349" s="6"/>
      <c r="L349" s="6"/>
      <c r="M349" s="6"/>
      <c r="N349" s="6"/>
    </row>
    <row r="350" spans="1:14" outlineLevel="1">
      <c r="A350" s="112" t="s">
        <v>649</v>
      </c>
      <c r="B350" s="128" t="s">
        <v>180</v>
      </c>
      <c r="I350" s="51"/>
      <c r="J350" s="51"/>
      <c r="K350" s="6"/>
      <c r="L350" s="6"/>
      <c r="M350" s="6"/>
      <c r="N350" s="6"/>
    </row>
    <row r="351" spans="1:14" outlineLevel="1">
      <c r="A351" s="112" t="s">
        <v>650</v>
      </c>
      <c r="B351" s="128" t="s">
        <v>180</v>
      </c>
      <c r="I351" s="51"/>
      <c r="J351" s="51"/>
      <c r="K351" s="6"/>
      <c r="L351" s="6"/>
      <c r="M351" s="6"/>
      <c r="N351" s="6"/>
    </row>
    <row r="352" spans="1:14" outlineLevel="1">
      <c r="A352" s="112" t="s">
        <v>651</v>
      </c>
      <c r="B352" s="128" t="s">
        <v>180</v>
      </c>
      <c r="I352" s="51"/>
      <c r="J352" s="51"/>
      <c r="K352" s="6"/>
      <c r="L352" s="6"/>
      <c r="M352" s="6"/>
      <c r="N352" s="6"/>
    </row>
    <row r="353" spans="1:14" outlineLevel="1">
      <c r="A353" s="112" t="s">
        <v>652</v>
      </c>
      <c r="B353" s="128" t="s">
        <v>180</v>
      </c>
      <c r="I353" s="51"/>
      <c r="J353" s="51"/>
      <c r="K353" s="6"/>
      <c r="L353" s="6"/>
      <c r="M353" s="6"/>
      <c r="N353" s="6"/>
    </row>
    <row r="354" spans="1:14" outlineLevel="1">
      <c r="A354" s="112" t="s">
        <v>653</v>
      </c>
      <c r="B354" s="128" t="s">
        <v>180</v>
      </c>
      <c r="I354" s="51"/>
      <c r="J354" s="51"/>
      <c r="K354" s="6"/>
      <c r="L354" s="6"/>
      <c r="M354" s="6"/>
      <c r="N354" s="6"/>
    </row>
    <row r="355" spans="1:14" outlineLevel="1">
      <c r="A355" s="112" t="s">
        <v>654</v>
      </c>
      <c r="B355" s="128" t="s">
        <v>180</v>
      </c>
      <c r="I355" s="51"/>
      <c r="J355" s="51"/>
      <c r="K355" s="6"/>
      <c r="L355" s="6"/>
      <c r="M355" s="6"/>
      <c r="N355" s="6"/>
    </row>
    <row r="356" spans="1:14" outlineLevel="1">
      <c r="A356" s="112" t="s">
        <v>655</v>
      </c>
      <c r="B356" s="128" t="s">
        <v>180</v>
      </c>
      <c r="I356" s="51"/>
      <c r="J356" s="51"/>
      <c r="K356" s="6"/>
      <c r="L356" s="6"/>
      <c r="M356" s="6"/>
      <c r="N356" s="6"/>
    </row>
    <row r="357" spans="1:14" outlineLevel="1">
      <c r="A357" s="112" t="s">
        <v>656</v>
      </c>
      <c r="B357" s="128" t="s">
        <v>180</v>
      </c>
      <c r="I357" s="51"/>
      <c r="J357" s="51"/>
      <c r="K357" s="6"/>
      <c r="L357" s="6"/>
      <c r="M357" s="6"/>
      <c r="N357" s="6"/>
    </row>
    <row r="358" spans="1:14" outlineLevel="1">
      <c r="A358" s="112" t="s">
        <v>657</v>
      </c>
      <c r="B358" s="128" t="s">
        <v>180</v>
      </c>
      <c r="I358" s="51"/>
      <c r="J358" s="51"/>
      <c r="K358" s="6"/>
      <c r="L358" s="6"/>
      <c r="M358" s="6"/>
      <c r="N358" s="6"/>
    </row>
    <row r="359" spans="1:14" outlineLevel="1">
      <c r="A359" s="112" t="s">
        <v>658</v>
      </c>
      <c r="B359" s="128" t="s">
        <v>180</v>
      </c>
      <c r="I359" s="51"/>
      <c r="J359" s="51"/>
      <c r="K359" s="6"/>
      <c r="L359" s="6"/>
      <c r="M359" s="6"/>
      <c r="N359" s="6"/>
    </row>
    <row r="360" spans="1:14" outlineLevel="1">
      <c r="A360" s="112" t="s">
        <v>659</v>
      </c>
      <c r="B360" s="128" t="s">
        <v>180</v>
      </c>
      <c r="I360" s="51"/>
      <c r="J360" s="51"/>
      <c r="K360" s="6"/>
      <c r="L360" s="6"/>
      <c r="M360" s="6"/>
      <c r="N360" s="6"/>
    </row>
    <row r="361" spans="1:14" outlineLevel="1">
      <c r="A361" s="112" t="s">
        <v>660</v>
      </c>
      <c r="B361" s="128" t="s">
        <v>180</v>
      </c>
      <c r="I361" s="51"/>
      <c r="J361" s="51"/>
      <c r="K361" s="6"/>
      <c r="L361" s="6"/>
      <c r="M361" s="6"/>
      <c r="N361" s="6"/>
    </row>
    <row r="362" spans="1:14" outlineLevel="1">
      <c r="A362" s="112" t="s">
        <v>661</v>
      </c>
      <c r="B362" s="128" t="s">
        <v>180</v>
      </c>
      <c r="I362" s="51"/>
      <c r="J362" s="51"/>
      <c r="K362" s="6"/>
      <c r="L362" s="6"/>
      <c r="M362" s="6"/>
      <c r="N362" s="6"/>
    </row>
    <row r="363" spans="1:14" outlineLevel="1">
      <c r="A363" s="112" t="s">
        <v>662</v>
      </c>
      <c r="B363" s="128" t="s">
        <v>180</v>
      </c>
      <c r="I363" s="51"/>
      <c r="J363" s="51"/>
      <c r="K363" s="6"/>
      <c r="L363" s="6"/>
      <c r="M363" s="6"/>
      <c r="N363" s="6"/>
    </row>
    <row r="364" spans="1:14" outlineLevel="1">
      <c r="A364" s="112" t="s">
        <v>663</v>
      </c>
      <c r="B364" s="128" t="s">
        <v>180</v>
      </c>
      <c r="I364" s="51"/>
      <c r="J364" s="51"/>
      <c r="K364" s="6"/>
      <c r="L364" s="6"/>
      <c r="M364" s="6"/>
      <c r="N364" s="6"/>
    </row>
    <row r="365" spans="1:14" outlineLevel="1">
      <c r="A365" s="112" t="s">
        <v>664</v>
      </c>
      <c r="B365" s="128" t="s">
        <v>180</v>
      </c>
      <c r="I365" s="51"/>
      <c r="J365" s="51"/>
      <c r="K365" s="6"/>
      <c r="L365" s="6"/>
      <c r="M365" s="6"/>
      <c r="N365" s="6"/>
    </row>
    <row r="366" spans="1:14">
      <c r="A366" s="112"/>
      <c r="I366" s="51"/>
      <c r="J366" s="51"/>
      <c r="K366" s="6"/>
      <c r="L366" s="6"/>
      <c r="M366" s="6"/>
      <c r="N366" s="6"/>
    </row>
    <row r="367" spans="1:14">
      <c r="I367" s="51"/>
      <c r="J367" s="51"/>
      <c r="K367" s="6"/>
      <c r="L367" s="6"/>
      <c r="M367" s="6"/>
      <c r="N367" s="6"/>
    </row>
    <row r="368" spans="1:14">
      <c r="I368" s="51"/>
      <c r="J368" s="51"/>
      <c r="K368" s="6"/>
      <c r="L368" s="6"/>
      <c r="M368" s="6"/>
      <c r="N368" s="6"/>
    </row>
    <row r="369" spans="1:14">
      <c r="A369" s="142"/>
      <c r="B369" s="142"/>
      <c r="C369" s="142"/>
      <c r="D369" s="142"/>
      <c r="E369" s="142"/>
      <c r="F369" s="142"/>
      <c r="G369" s="142"/>
      <c r="I369" s="51"/>
      <c r="J369" s="51"/>
      <c r="K369" s="6"/>
      <c r="L369" s="6"/>
      <c r="M369" s="6"/>
      <c r="N369" s="6"/>
    </row>
    <row r="370" spans="1:14">
      <c r="A370" s="142"/>
      <c r="B370" s="142"/>
      <c r="C370" s="142"/>
      <c r="D370" s="142"/>
      <c r="E370" s="142"/>
      <c r="F370" s="142"/>
      <c r="G370" s="142"/>
      <c r="I370" s="51"/>
      <c r="J370" s="51"/>
      <c r="K370" s="6"/>
      <c r="L370" s="6"/>
      <c r="M370" s="6"/>
      <c r="N370" s="6"/>
    </row>
    <row r="371" spans="1:14">
      <c r="A371" s="142"/>
      <c r="B371" s="142"/>
      <c r="C371" s="142"/>
      <c r="D371" s="142"/>
      <c r="E371" s="142"/>
      <c r="F371" s="142"/>
      <c r="G371" s="142"/>
      <c r="I371" s="51"/>
      <c r="J371" s="51"/>
      <c r="K371" s="6"/>
      <c r="L371" s="6"/>
      <c r="M371" s="6"/>
      <c r="N371" s="6"/>
    </row>
    <row r="372" spans="1:14">
      <c r="A372" s="142"/>
      <c r="B372" s="142"/>
      <c r="C372" s="142"/>
      <c r="D372" s="142"/>
      <c r="E372" s="142"/>
      <c r="F372" s="142"/>
      <c r="G372" s="142"/>
      <c r="I372" s="51"/>
      <c r="J372" s="51"/>
      <c r="K372" s="6"/>
      <c r="L372" s="6"/>
      <c r="M372" s="6"/>
      <c r="N372" s="6"/>
    </row>
    <row r="373" spans="1:14">
      <c r="A373" s="142"/>
      <c r="B373" s="142"/>
      <c r="C373" s="142"/>
      <c r="D373" s="142"/>
      <c r="E373" s="142"/>
      <c r="F373" s="142"/>
      <c r="G373" s="142"/>
      <c r="I373" s="51"/>
      <c r="J373" s="51"/>
      <c r="K373" s="6"/>
      <c r="L373" s="6"/>
      <c r="M373" s="6"/>
      <c r="N373" s="6"/>
    </row>
    <row r="374" spans="1:14">
      <c r="A374" s="142"/>
      <c r="B374" s="142"/>
      <c r="C374" s="142"/>
      <c r="D374" s="142"/>
      <c r="E374" s="142"/>
      <c r="F374" s="142"/>
      <c r="G374" s="142"/>
      <c r="I374" s="51"/>
      <c r="J374" s="51"/>
      <c r="K374" s="6"/>
      <c r="L374" s="6"/>
      <c r="M374" s="6"/>
      <c r="N374" s="6"/>
    </row>
    <row r="375" spans="1:14">
      <c r="A375" s="142"/>
      <c r="B375" s="142"/>
      <c r="C375" s="142"/>
      <c r="D375" s="142"/>
      <c r="E375" s="142"/>
      <c r="F375" s="142"/>
      <c r="G375" s="142"/>
      <c r="I375" s="51"/>
      <c r="J375" s="51"/>
      <c r="K375" s="6"/>
      <c r="L375" s="6"/>
      <c r="M375" s="6"/>
      <c r="N375" s="6"/>
    </row>
    <row r="376" spans="1:14">
      <c r="A376" s="142"/>
      <c r="B376" s="142"/>
      <c r="C376" s="142"/>
      <c r="D376" s="142"/>
      <c r="E376" s="142"/>
      <c r="F376" s="142"/>
      <c r="G376" s="142"/>
      <c r="I376" s="51"/>
      <c r="J376" s="51"/>
      <c r="K376" s="6"/>
      <c r="L376" s="6"/>
      <c r="M376" s="6"/>
      <c r="N376" s="6"/>
    </row>
    <row r="377" spans="1:14">
      <c r="A377" s="142"/>
      <c r="B377" s="142"/>
      <c r="C377" s="142"/>
      <c r="D377" s="142"/>
      <c r="E377" s="142"/>
      <c r="F377" s="142"/>
      <c r="G377" s="142"/>
      <c r="I377" s="51"/>
      <c r="J377" s="51"/>
      <c r="K377" s="6"/>
      <c r="L377" s="6"/>
      <c r="M377" s="6"/>
      <c r="N377" s="6"/>
    </row>
    <row r="378" spans="1:14">
      <c r="A378" s="142"/>
      <c r="B378" s="142"/>
      <c r="C378" s="142"/>
      <c r="D378" s="142"/>
      <c r="E378" s="142"/>
      <c r="F378" s="142"/>
      <c r="G378" s="142"/>
      <c r="I378" s="51"/>
      <c r="J378" s="51"/>
      <c r="K378" s="6"/>
      <c r="L378" s="6"/>
      <c r="M378" s="6"/>
      <c r="N378" s="6"/>
    </row>
    <row r="379" spans="1:14">
      <c r="A379" s="142"/>
      <c r="B379" s="142"/>
      <c r="C379" s="142"/>
      <c r="D379" s="142"/>
      <c r="E379" s="142"/>
      <c r="F379" s="142"/>
      <c r="G379" s="142"/>
      <c r="I379" s="51"/>
      <c r="J379" s="51"/>
      <c r="K379" s="6"/>
      <c r="L379" s="6"/>
      <c r="M379" s="6"/>
      <c r="N379" s="6"/>
    </row>
    <row r="380" spans="1:14">
      <c r="A380" s="142"/>
      <c r="B380" s="142"/>
      <c r="C380" s="142"/>
      <c r="D380" s="142"/>
      <c r="E380" s="142"/>
      <c r="F380" s="142"/>
      <c r="G380" s="142"/>
      <c r="I380" s="51"/>
      <c r="J380" s="51"/>
      <c r="K380" s="6"/>
      <c r="L380" s="6"/>
      <c r="M380" s="6"/>
      <c r="N380" s="6"/>
    </row>
    <row r="381" spans="1:14">
      <c r="A381" s="142"/>
      <c r="B381" s="142"/>
      <c r="C381" s="142"/>
      <c r="D381" s="142"/>
      <c r="E381" s="142"/>
      <c r="F381" s="142"/>
      <c r="G381" s="142"/>
      <c r="I381" s="51"/>
      <c r="J381" s="51"/>
      <c r="K381" s="6"/>
      <c r="L381" s="6"/>
      <c r="M381" s="6"/>
      <c r="N381" s="6"/>
    </row>
    <row r="382" spans="1:14">
      <c r="A382" s="142"/>
      <c r="B382" s="142"/>
      <c r="C382" s="142"/>
      <c r="D382" s="142"/>
      <c r="E382" s="142"/>
      <c r="F382" s="142"/>
      <c r="G382" s="142"/>
      <c r="I382" s="51"/>
      <c r="J382" s="51"/>
      <c r="K382" s="6"/>
      <c r="L382" s="6"/>
      <c r="M382" s="6"/>
      <c r="N382" s="6"/>
    </row>
    <row r="383" spans="1:14">
      <c r="A383" s="142"/>
      <c r="B383" s="142"/>
      <c r="C383" s="142"/>
      <c r="D383" s="142"/>
      <c r="E383" s="142"/>
      <c r="F383" s="142"/>
      <c r="G383" s="142"/>
      <c r="I383" s="51"/>
      <c r="J383" s="51"/>
      <c r="K383" s="6"/>
      <c r="L383" s="6"/>
      <c r="M383" s="6"/>
      <c r="N383" s="6"/>
    </row>
    <row r="384" spans="1:14">
      <c r="A384" s="142"/>
      <c r="B384" s="142"/>
      <c r="C384" s="142"/>
      <c r="D384" s="142"/>
      <c r="E384" s="142"/>
      <c r="F384" s="142"/>
      <c r="G384" s="142"/>
      <c r="I384" s="51"/>
      <c r="J384" s="51"/>
      <c r="K384" s="6"/>
      <c r="L384" s="6"/>
      <c r="M384" s="6"/>
      <c r="N384" s="6"/>
    </row>
    <row r="385" spans="1:10" s="6" customFormat="1">
      <c r="A385" s="142"/>
      <c r="B385" s="142"/>
      <c r="C385" s="142"/>
      <c r="D385" s="142"/>
      <c r="E385" s="142"/>
      <c r="F385" s="142"/>
      <c r="G385" s="142"/>
      <c r="H385" s="2"/>
      <c r="I385" s="51"/>
      <c r="J385" s="51"/>
    </row>
    <row r="386" spans="1:10" s="6" customFormat="1">
      <c r="A386" s="142"/>
      <c r="B386" s="142"/>
      <c r="C386" s="142"/>
      <c r="D386" s="142"/>
      <c r="E386" s="142"/>
      <c r="F386" s="142"/>
      <c r="G386" s="142"/>
      <c r="H386" s="2"/>
      <c r="I386" s="51"/>
      <c r="J386" s="51"/>
    </row>
    <row r="387" spans="1:10" s="6" customFormat="1">
      <c r="A387" s="142"/>
      <c r="B387" s="142"/>
      <c r="C387" s="142"/>
      <c r="D387" s="142"/>
      <c r="E387" s="142"/>
      <c r="F387" s="142"/>
      <c r="G387" s="142"/>
      <c r="H387" s="2"/>
      <c r="I387" s="51"/>
      <c r="J387" s="51"/>
    </row>
    <row r="388" spans="1:10" s="6" customFormat="1">
      <c r="A388" s="142"/>
      <c r="B388" s="142"/>
      <c r="C388" s="142"/>
      <c r="D388" s="142"/>
      <c r="E388" s="142"/>
      <c r="F388" s="142"/>
      <c r="G388" s="142"/>
      <c r="H388" s="2"/>
      <c r="I388" s="51"/>
      <c r="J388" s="51"/>
    </row>
    <row r="389" spans="1:10" s="6" customFormat="1">
      <c r="A389" s="142"/>
      <c r="B389" s="142"/>
      <c r="C389" s="142"/>
      <c r="D389" s="142"/>
      <c r="E389" s="142"/>
      <c r="F389" s="142"/>
      <c r="G389" s="142"/>
      <c r="H389" s="2"/>
      <c r="I389" s="51"/>
      <c r="J389" s="51"/>
    </row>
    <row r="390" spans="1:10" s="6" customFormat="1">
      <c r="A390" s="142"/>
      <c r="B390" s="142"/>
      <c r="C390" s="142"/>
      <c r="D390" s="142"/>
      <c r="E390" s="142"/>
      <c r="F390" s="142"/>
      <c r="G390" s="142"/>
      <c r="H390" s="2"/>
      <c r="I390" s="51"/>
      <c r="J390" s="51"/>
    </row>
    <row r="391" spans="1:10" s="6" customFormat="1">
      <c r="A391" s="142"/>
      <c r="B391" s="142"/>
      <c r="C391" s="142"/>
      <c r="D391" s="142"/>
      <c r="E391" s="142"/>
      <c r="F391" s="142"/>
      <c r="G391" s="142"/>
      <c r="H391" s="2"/>
      <c r="I391" s="51"/>
      <c r="J391" s="51"/>
    </row>
    <row r="392" spans="1:10" s="6" customFormat="1">
      <c r="A392" s="142"/>
      <c r="B392" s="142"/>
      <c r="C392" s="142"/>
      <c r="D392" s="142"/>
      <c r="E392" s="142"/>
      <c r="F392" s="142"/>
      <c r="G392" s="142"/>
      <c r="H392" s="2"/>
      <c r="I392" s="51"/>
      <c r="J392" s="51"/>
    </row>
    <row r="393" spans="1:10" s="6" customFormat="1">
      <c r="A393" s="142"/>
      <c r="B393" s="142"/>
      <c r="C393" s="142"/>
      <c r="D393" s="142"/>
      <c r="E393" s="142"/>
      <c r="F393" s="142"/>
      <c r="G393" s="142"/>
      <c r="H393" s="2"/>
      <c r="I393" s="51"/>
      <c r="J393" s="51"/>
    </row>
    <row r="394" spans="1:10" s="6" customFormat="1">
      <c r="A394" s="142"/>
      <c r="B394" s="142"/>
      <c r="C394" s="142"/>
      <c r="D394" s="142"/>
      <c r="E394" s="142"/>
      <c r="F394" s="142"/>
      <c r="G394" s="142"/>
      <c r="H394" s="2"/>
      <c r="I394" s="51"/>
      <c r="J394" s="51"/>
    </row>
    <row r="395" spans="1:10" s="6" customFormat="1">
      <c r="A395" s="142"/>
      <c r="B395" s="142"/>
      <c r="C395" s="142"/>
      <c r="D395" s="142"/>
      <c r="E395" s="142"/>
      <c r="F395" s="142"/>
      <c r="G395" s="142"/>
      <c r="H395" s="2"/>
      <c r="I395" s="51"/>
      <c r="J395" s="51"/>
    </row>
    <row r="396" spans="1:10" s="6" customFormat="1">
      <c r="A396" s="142"/>
      <c r="B396" s="142"/>
      <c r="C396" s="142"/>
      <c r="D396" s="142"/>
      <c r="E396" s="142"/>
      <c r="F396" s="142"/>
      <c r="G396" s="142"/>
      <c r="H396" s="2"/>
      <c r="I396" s="51"/>
      <c r="J396" s="51"/>
    </row>
    <row r="397" spans="1:10" s="6" customFormat="1">
      <c r="A397" s="142"/>
      <c r="B397" s="142"/>
      <c r="C397" s="142"/>
      <c r="D397" s="142"/>
      <c r="E397" s="142"/>
      <c r="F397" s="142"/>
      <c r="G397" s="142"/>
      <c r="H397" s="2"/>
      <c r="I397" s="51"/>
      <c r="J397" s="51"/>
    </row>
    <row r="398" spans="1:10" s="6" customFormat="1">
      <c r="A398" s="142"/>
      <c r="B398" s="142"/>
      <c r="C398" s="142"/>
      <c r="D398" s="142"/>
      <c r="E398" s="142"/>
      <c r="F398" s="142"/>
      <c r="G398" s="142"/>
      <c r="H398" s="2"/>
      <c r="I398" s="51"/>
      <c r="J398" s="51"/>
    </row>
    <row r="399" spans="1:10" s="6" customFormat="1">
      <c r="A399" s="142"/>
      <c r="B399" s="142"/>
      <c r="C399" s="142"/>
      <c r="D399" s="142"/>
      <c r="E399" s="142"/>
      <c r="F399" s="142"/>
      <c r="G399" s="142"/>
      <c r="H399" s="2"/>
      <c r="I399" s="51"/>
      <c r="J399" s="51"/>
    </row>
    <row r="400" spans="1:10" s="6" customFormat="1">
      <c r="A400" s="142"/>
      <c r="B400" s="142"/>
      <c r="C400" s="142"/>
      <c r="D400" s="142"/>
      <c r="E400" s="142"/>
      <c r="F400" s="142"/>
      <c r="G400" s="142"/>
      <c r="H400" s="2"/>
      <c r="I400" s="51"/>
      <c r="J400" s="51"/>
    </row>
    <row r="401" spans="1:10" s="6" customFormat="1">
      <c r="A401" s="142"/>
      <c r="B401" s="142"/>
      <c r="C401" s="142"/>
      <c r="D401" s="142"/>
      <c r="E401" s="142"/>
      <c r="F401" s="142"/>
      <c r="G401" s="142"/>
      <c r="H401" s="2"/>
      <c r="I401" s="51"/>
      <c r="J401" s="51"/>
    </row>
    <row r="402" spans="1:10" s="6" customFormat="1">
      <c r="A402" s="142"/>
      <c r="B402" s="142"/>
      <c r="C402" s="142"/>
      <c r="D402" s="142"/>
      <c r="E402" s="142"/>
      <c r="F402" s="142"/>
      <c r="G402" s="142"/>
      <c r="H402" s="2"/>
      <c r="I402" s="51"/>
      <c r="J402" s="51"/>
    </row>
    <row r="403" spans="1:10" s="6" customFormat="1">
      <c r="A403" s="142"/>
      <c r="B403" s="142"/>
      <c r="C403" s="142"/>
      <c r="D403" s="142"/>
      <c r="E403" s="142"/>
      <c r="F403" s="142"/>
      <c r="G403" s="142"/>
      <c r="H403" s="2"/>
      <c r="I403" s="51"/>
      <c r="J403" s="51"/>
    </row>
    <row r="404" spans="1:10" s="6" customFormat="1">
      <c r="A404" s="142"/>
      <c r="B404" s="142"/>
      <c r="C404" s="142"/>
      <c r="D404" s="142"/>
      <c r="E404" s="142"/>
      <c r="F404" s="142"/>
      <c r="G404" s="142"/>
      <c r="H404" s="2"/>
      <c r="I404" s="51"/>
      <c r="J404" s="51"/>
    </row>
    <row r="405" spans="1:10" s="6" customFormat="1">
      <c r="A405" s="142"/>
      <c r="B405" s="142"/>
      <c r="C405" s="142"/>
      <c r="D405" s="142"/>
      <c r="E405" s="142"/>
      <c r="F405" s="142"/>
      <c r="G405" s="142"/>
      <c r="H405" s="2"/>
      <c r="I405" s="51"/>
      <c r="J405" s="51"/>
    </row>
    <row r="406" spans="1:10" s="6" customFormat="1">
      <c r="A406" s="142"/>
      <c r="B406" s="142"/>
      <c r="C406" s="142"/>
      <c r="D406" s="142"/>
      <c r="E406" s="142"/>
      <c r="F406" s="142"/>
      <c r="G406" s="142"/>
      <c r="H406" s="2"/>
      <c r="I406" s="51"/>
      <c r="J406" s="51"/>
    </row>
    <row r="407" spans="1:10" s="6" customFormat="1">
      <c r="A407" s="142"/>
      <c r="B407" s="142"/>
      <c r="C407" s="142"/>
      <c r="D407" s="142"/>
      <c r="E407" s="142"/>
      <c r="F407" s="142"/>
      <c r="G407" s="142"/>
      <c r="H407" s="2"/>
      <c r="I407" s="51"/>
      <c r="J407" s="51"/>
    </row>
    <row r="408" spans="1:10" s="6" customFormat="1">
      <c r="A408" s="142"/>
      <c r="B408" s="142"/>
      <c r="C408" s="142"/>
      <c r="D408" s="142"/>
      <c r="E408" s="142"/>
      <c r="F408" s="142"/>
      <c r="G408" s="142"/>
      <c r="H408" s="2"/>
      <c r="I408" s="51"/>
      <c r="J408" s="51"/>
    </row>
    <row r="409" spans="1:10" s="6" customFormat="1">
      <c r="A409" s="142"/>
      <c r="B409" s="142"/>
      <c r="C409" s="142"/>
      <c r="D409" s="142"/>
      <c r="E409" s="142"/>
      <c r="F409" s="142"/>
      <c r="G409" s="142"/>
      <c r="H409" s="2"/>
      <c r="I409" s="51"/>
      <c r="J409" s="51"/>
    </row>
    <row r="410" spans="1:10" s="6" customFormat="1">
      <c r="A410" s="142"/>
      <c r="B410" s="142"/>
      <c r="C410" s="142"/>
      <c r="D410" s="142"/>
      <c r="E410" s="142"/>
      <c r="F410" s="142"/>
      <c r="G410" s="142"/>
      <c r="H410" s="2"/>
      <c r="I410" s="51"/>
      <c r="J410" s="51"/>
    </row>
    <row r="411" spans="1:10" s="6" customFormat="1">
      <c r="A411" s="142"/>
      <c r="B411" s="142"/>
      <c r="C411" s="142"/>
      <c r="D411" s="142"/>
      <c r="E411" s="142"/>
      <c r="F411" s="142"/>
      <c r="G411" s="142"/>
      <c r="H411" s="2"/>
      <c r="I411" s="51"/>
      <c r="J411" s="51"/>
    </row>
    <row r="412" spans="1:10" s="6" customFormat="1">
      <c r="A412" s="142"/>
      <c r="B412" s="142"/>
      <c r="C412" s="142"/>
      <c r="D412" s="142"/>
      <c r="E412" s="142"/>
      <c r="F412" s="142"/>
      <c r="G412" s="142"/>
      <c r="H412" s="2"/>
      <c r="I412" s="51"/>
      <c r="J412" s="51"/>
    </row>
    <row r="413" spans="1:10" s="6" customFormat="1">
      <c r="A413" s="142"/>
      <c r="B413" s="142"/>
      <c r="C413" s="142"/>
      <c r="D413" s="142"/>
      <c r="E413" s="142"/>
      <c r="F413" s="142"/>
      <c r="G413" s="142"/>
      <c r="H413" s="2"/>
      <c r="I413" s="51"/>
      <c r="J413" s="51"/>
    </row>
  </sheetData>
  <protectedRanges>
    <protectedRange sqref="C243:C284 C240:C241 C312:C314 C321" name="Range10"/>
    <protectedRange sqref="C27 C29" name="Regulatory Sumary"/>
    <protectedRange sqref="C27 C29" name="HTT General"/>
    <protectedRange sqref="B315:B318 C315" name="Range12_1"/>
    <protectedRange sqref="B221:B227 B234:B238 B243:B284 B210:B215" name="Range10_1"/>
    <protectedRange sqref="B168:B172" name="Range8_1"/>
    <protectedRange sqref="B101:B110 B132:B136" name="Range6_1"/>
    <protectedRange sqref="B20:B25" name="Basic Facts 2_1"/>
    <protectedRange sqref="B31:B35" name="Regulatory Sumary_1"/>
    <protectedRange sqref="B59:B64 B78:B87 B40:B43 B31:B35 B20:B25 B49:B51" name="HTT General_1"/>
    <protectedRange sqref="B158:B162" name="Range7_1"/>
    <protectedRange sqref="B180:B191" name="Range9_1"/>
    <protectedRange sqref="B321:B365" name="Range11_1"/>
    <protectedRange sqref="B49:B51" name="Range13_1"/>
  </protectedRanges>
  <mergeCells count="1">
    <mergeCell ref="H45:I45"/>
  </mergeCells>
  <dataValidations count="1">
    <dataValidation type="list" allowBlank="1" showInputMessage="1" showErrorMessage="1" sqref="C299" xr:uid="{00000000-0002-0000-0500-000000000000}">
      <formula1>J299:J302</formula1>
    </dataValidation>
  </dataValidations>
  <hyperlinks>
    <hyperlink ref="C22" r:id="rId1" display="'paul.rathbone@co-operativebank.co.uk" xr:uid="{00000000-0004-0000-0500-000000000000}"/>
    <hyperlink ref="C229" r:id="rId2" xr:uid="{00000000-0004-0000-0500-000001000000}"/>
    <hyperlink ref="C17" r:id="rId3" display="'http://www.coventrybuildingsociety.co.uk/" xr:uid="{00000000-0004-0000-0500-000002000000}"/>
    <hyperlink ref="C30" r:id="rId4" xr:uid="{00000000-0004-0000-0500-000003000000}"/>
    <hyperlink ref="C244" location="'F1. Sustainable M data'!A1" display="F1. Tab" xr:uid="{00000000-0004-0000-0500-000004000000}"/>
    <hyperlink ref="D244" location="'F2. Sustainable PS data'!A1" display="F2. Tab" xr:uid="{00000000-0004-0000-0500-000005000000}"/>
    <hyperlink ref="D22" r:id="rId5" display="'CapitalMarkets@thecoventry.co.uk" xr:uid="{00000000-0004-0000-0500-000006000000}"/>
    <hyperlink ref="B6" location="'A. HTT General'!B13" display="'1. Basic Facts" xr:uid="{00000000-0004-0000-0500-000007000000}"/>
    <hyperlink ref="B7" location="'A. HTT General'!B26" display="2. Regulatory Summary" xr:uid="{00000000-0004-0000-0500-000008000000}"/>
    <hyperlink ref="B8" location="'A. HTT General'!B36" display="3. General Cover Pool / Covered Bond Information" xr:uid="{00000000-0004-0000-0500-000009000000}"/>
    <hyperlink ref="B9" location="'A. HTT General'!B285" display="'4. Compliance Art 14 CBD Check Table" xr:uid="{00000000-0004-0000-0500-00000A000000}"/>
    <hyperlink ref="B11" location="'A. HTT General'!B319" display="'6. Other relevant information" xr:uid="{00000000-0004-0000-0500-00000B000000}"/>
    <hyperlink ref="B27" r:id="rId6" display="'Basel Compliance, subject to national jurisdiction (Y/N)" xr:uid="{00000000-0004-0000-0500-00000C000000}"/>
    <hyperlink ref="B29" r:id="rId7" display="'CRR Compliance (Y/N)" xr:uid="{00000000-0004-0000-0500-00000D000000}"/>
    <hyperlink ref="B30" r:id="rId8" display="'LCR status" xr:uid="{00000000-0004-0000-0500-00000E000000}"/>
    <hyperlink ref="B10" location="'A. HTT General'!B311" display="'5. References to Capital Requirements Regulation (CRR) 129(1)" xr:uid="{00000000-0004-0000-0500-00000F000000}"/>
    <hyperlink ref="B28" r:id="rId9" xr:uid="{00000000-0004-0000-0500-000010000000}"/>
    <hyperlink ref="B44" location="'C. HTT Harmonised Glossary'!B6" display="2. Over-collateralisation (OC) " xr:uid="{00000000-0004-0000-0500-000011000000}"/>
    <hyperlink ref="F300" location="'B2. HTT Public Sector Assets'!B147" display="147 for Public Sector Asset - type of debtor" xr:uid="{00000000-0004-0000-0500-000012000000}"/>
    <hyperlink ref="C291" location="'B1. HTT Mortgage Assets'!B43" display="43 for Mortgage Assets" xr:uid="{00000000-0004-0000-0500-000013000000}"/>
    <hyperlink ref="C305" location="'C. HTT Harmonised Glossary'!B12" display="link to Glossary HG 1.7" xr:uid="{00000000-0004-0000-0500-000014000000}"/>
    <hyperlink ref="C306" location="'A. HTT General'!B44" display="'A. HTT General'!B44" xr:uid="{00000000-0004-0000-0500-000015000000}"/>
    <hyperlink ref="C301" location="'A. HTT General'!B230" display="230 Derivatives and Swaps" xr:uid="{00000000-0004-0000-0500-000016000000}"/>
    <hyperlink ref="D300" location="'B1. HTT Mortgage Assets'!B453" display="441 LTV Commercial Mortgage" xr:uid="{00000000-0004-0000-0500-000017000000}"/>
    <hyperlink ref="C300" location="'B1. HTT Mortgage Assets'!B215" display="215 LTV Residential Mortgage" xr:uid="{00000000-0004-0000-0500-000018000000}"/>
    <hyperlink ref="C302" location="'C. HTT Harmonised Glossary'!B18" display="'C. HTT Harmonised Glossary'!B18" xr:uid="{00000000-0004-0000-0500-000019000000}"/>
    <hyperlink ref="C294" location="'C. HTT Harmonised Glossary'!B20" display="link to Glossary HG.1.15" xr:uid="{00000000-0004-0000-0500-00001A000000}"/>
    <hyperlink ref="G293" location="'B3. HTT Shipping Assets'!B116" display="'B3. HTT Shipping Assets'!B116" xr:uid="{00000000-0004-0000-0500-00001B000000}"/>
    <hyperlink ref="C290" r:id="rId10" xr:uid="{00000000-0004-0000-0500-00001C000000}"/>
    <hyperlink ref="C288" location="'A. HTT General'!A38" display="'A. HTT General'!A38" xr:uid="{00000000-0004-0000-0500-00001D000000}"/>
    <hyperlink ref="C289" location="'A. HTT General'!A39" display="'A. HTT General'!A39" xr:uid="{00000000-0004-0000-0500-00001E000000}"/>
    <hyperlink ref="D291" location="'B2. HTT Public Sector Assets'!B48" display="48 for Public Sector Assets" xr:uid="{00000000-0004-0000-0500-00001F000000}"/>
    <hyperlink ref="C292" location="'A. HTT General'!A52" display="'A. HTT General'!A52" xr:uid="{00000000-0004-0000-0500-000020000000}"/>
    <hyperlink ref="C297" location="'A. HTT General'!B163" display="'A. HTT General'!B163" xr:uid="{00000000-0004-0000-0500-000021000000}"/>
    <hyperlink ref="C298" location="'A. HTT General'!B137" display="'A. HTT General'!B137" xr:uid="{00000000-0004-0000-0500-000022000000}"/>
    <hyperlink ref="C303" location="'A. HTT General'!B65" display="'A. HTT General'!B65" xr:uid="{00000000-0004-0000-0500-000023000000}"/>
    <hyperlink ref="C304" location="'A. HTT General'!B88" display="'A. HTT General'!B88" xr:uid="{00000000-0004-0000-0500-000024000000}"/>
    <hyperlink ref="C307" location="'B1. HTT Mortgage Assets'!B179" display="179 for Mortgage Assets" xr:uid="{00000000-0004-0000-0500-000025000000}"/>
    <hyperlink ref="D307" location="'B2. HTT Public Sector Assets'!B166" display="166 for Public Sector Assets" xr:uid="{00000000-0004-0000-0500-000026000000}"/>
    <hyperlink ref="C296" location="'A. HTT General'!B111" display="'A. HTT General'!B111" xr:uid="{00000000-0004-0000-0500-000027000000}"/>
    <hyperlink ref="F293" location="_18_for_Public_Sector_Assets" display="18 for Public Sector Assets" xr:uid="{00000000-0004-0000-0500-000028000000}"/>
    <hyperlink ref="D293" location="'B1. HTT Mortgage Assets'!B287" display="287 for Commercial Mortgage Assets" xr:uid="{00000000-0004-0000-0500-000029000000}"/>
    <hyperlink ref="C293" location="'B1. HTT Mortgage Assets'!B186" display="186 for Residential Mortgage Assets" xr:uid="{00000000-0004-0000-0500-00002A000000}"/>
    <hyperlink ref="F295" location="'B2. HTT Public Sector Assets'!B129" display="'B2. HTT Public Sector Assets'!B129" xr:uid="{00000000-0004-0000-0500-00002B000000}"/>
    <hyperlink ref="C295" location="'B1. HTT Mortgage Assets'!B149" display="149 for Mortgage Assets" xr:uid="{00000000-0004-0000-0500-00002C000000}"/>
    <hyperlink ref="D295" location="'B2. HTT Public Sector Assets'!B129" display="129 for Public Sector Assets" xr:uid="{00000000-0004-0000-0500-00002D000000}"/>
  </hyperlinks>
  <pageMargins left="0.7" right="0.7" top="0.75" bottom="0.75" header="0.3" footer="0.3"/>
  <pageSetup paperSize="9" scale="36" fitToHeight="0" orientation="portrait" r:id="rId11"/>
  <headerFooter>
    <oddHeader>&amp;R&amp;G</oddHeader>
    <oddFooter>&amp;L_x000D_&amp;1#&amp;"Aptos"&amp;10&amp;K000000 General</oddFooter>
  </headerFooter>
  <rowBreaks count="3" manualBreakCount="3">
    <brk id="110" max="6" man="1"/>
    <brk id="136" max="6" man="1"/>
    <brk id="238" max="6" man="1"/>
  </rowBreaks>
  <legacyDrawingHF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E36E00"/>
    <pageSetUpPr fitToPage="1"/>
  </sheetPr>
  <dimension ref="A1:P622"/>
  <sheetViews>
    <sheetView view="pageBreakPreview" zoomScale="70" zoomScaleNormal="70" zoomScaleSheetLayoutView="70" zoomScalePageLayoutView="80" workbookViewId="0">
      <selection activeCell="J10" sqref="J10"/>
    </sheetView>
  </sheetViews>
  <sheetFormatPr defaultColWidth="8.6640625" defaultRowHeight="14.4" outlineLevelRow="1"/>
  <cols>
    <col min="1" max="1" width="13.88671875" style="46" customWidth="1"/>
    <col min="2" max="2" width="62.88671875" style="46" customWidth="1"/>
    <col min="3" max="3" width="41" style="46" customWidth="1"/>
    <col min="4" max="4" width="40.88671875" style="46" customWidth="1"/>
    <col min="5" max="5" width="6.6640625" style="46" customWidth="1"/>
    <col min="6" max="6" width="41.5546875" style="46" customWidth="1"/>
    <col min="7" max="7" width="41.5546875" style="101" customWidth="1"/>
    <col min="8" max="8" width="19.44140625" style="7" customWidth="1"/>
    <col min="9" max="12" width="8.6640625" style="7"/>
    <col min="13" max="16384" width="8.6640625" style="6"/>
  </cols>
  <sheetData>
    <row r="1" spans="1:7" ht="31.2">
      <c r="A1" s="70" t="s">
        <v>241</v>
      </c>
      <c r="B1" s="70"/>
      <c r="C1" s="101"/>
      <c r="D1" s="101"/>
      <c r="E1" s="101"/>
      <c r="F1" s="143" t="s">
        <v>3011</v>
      </c>
    </row>
    <row r="2" spans="1:7" ht="15" thickBot="1">
      <c r="A2" s="101"/>
      <c r="B2" s="101"/>
      <c r="C2" s="101"/>
      <c r="D2" s="101"/>
      <c r="E2" s="101"/>
      <c r="F2" s="101"/>
    </row>
    <row r="3" spans="1:7" ht="18.600000000000001" thickBot="1">
      <c r="A3" s="103"/>
      <c r="B3" s="104" t="s">
        <v>115</v>
      </c>
      <c r="C3" s="144" t="s">
        <v>1314</v>
      </c>
      <c r="D3" s="103"/>
      <c r="E3" s="103"/>
      <c r="F3" s="101"/>
      <c r="G3" s="103"/>
    </row>
    <row r="4" spans="1:7" ht="15" thickBot="1"/>
    <row r="5" spans="1:7" ht="18">
      <c r="A5" s="105"/>
      <c r="B5" s="106" t="s">
        <v>243</v>
      </c>
      <c r="C5" s="105"/>
      <c r="E5" s="145"/>
      <c r="F5" s="145"/>
    </row>
    <row r="6" spans="1:7">
      <c r="B6" s="197" t="s">
        <v>201</v>
      </c>
    </row>
    <row r="7" spans="1:7">
      <c r="B7" s="198" t="s">
        <v>202</v>
      </c>
    </row>
    <row r="8" spans="1:7" ht="15" thickBot="1">
      <c r="B8" s="199" t="s">
        <v>203</v>
      </c>
    </row>
    <row r="9" spans="1:7">
      <c r="B9" s="200"/>
    </row>
    <row r="10" spans="1:7" ht="36">
      <c r="A10" s="111" t="s">
        <v>200</v>
      </c>
      <c r="B10" s="111" t="s">
        <v>201</v>
      </c>
      <c r="C10" s="115"/>
      <c r="D10" s="115"/>
      <c r="E10" s="115"/>
      <c r="F10" s="115"/>
      <c r="G10" s="146"/>
    </row>
    <row r="11" spans="1:7" ht="15" customHeight="1">
      <c r="A11" s="120"/>
      <c r="B11" s="121" t="s">
        <v>910</v>
      </c>
      <c r="C11" s="120" t="s">
        <v>69</v>
      </c>
      <c r="D11" s="120"/>
      <c r="E11" s="120"/>
      <c r="F11" s="151" t="s">
        <v>131</v>
      </c>
      <c r="G11" s="151"/>
    </row>
    <row r="12" spans="1:7">
      <c r="A12" s="112" t="s">
        <v>678</v>
      </c>
      <c r="B12" s="112" t="s">
        <v>3</v>
      </c>
      <c r="C12" s="152">
        <v>9453.5730850700002</v>
      </c>
      <c r="D12" s="147"/>
      <c r="F12" s="161">
        <v>1</v>
      </c>
    </row>
    <row r="13" spans="1:7">
      <c r="A13" s="112" t="s">
        <v>679</v>
      </c>
      <c r="B13" s="112" t="s">
        <v>4</v>
      </c>
      <c r="C13" s="152">
        <v>0</v>
      </c>
      <c r="D13" s="147"/>
      <c r="F13" s="161">
        <v>0</v>
      </c>
    </row>
    <row r="14" spans="1:7">
      <c r="A14" s="112" t="s">
        <v>680</v>
      </c>
      <c r="B14" s="112" t="s">
        <v>2</v>
      </c>
      <c r="C14" s="152">
        <v>0</v>
      </c>
      <c r="D14" s="147"/>
      <c r="F14" s="161">
        <v>0</v>
      </c>
    </row>
    <row r="15" spans="1:7">
      <c r="A15" s="112" t="s">
        <v>681</v>
      </c>
      <c r="B15" s="201" t="s">
        <v>1</v>
      </c>
      <c r="C15" s="178">
        <v>9453.5730850700002</v>
      </c>
      <c r="F15" s="213">
        <v>1</v>
      </c>
    </row>
    <row r="16" spans="1:7" outlineLevel="1">
      <c r="A16" s="112" t="s">
        <v>682</v>
      </c>
      <c r="B16" s="202" t="s">
        <v>143</v>
      </c>
      <c r="C16" s="152"/>
      <c r="D16" s="147"/>
      <c r="E16" s="147"/>
      <c r="F16" s="214">
        <v>0</v>
      </c>
    </row>
    <row r="17" spans="1:7" outlineLevel="1">
      <c r="A17" s="112" t="s">
        <v>683</v>
      </c>
      <c r="B17" s="202" t="s">
        <v>141</v>
      </c>
      <c r="C17" s="152"/>
      <c r="D17" s="147"/>
      <c r="E17" s="147"/>
      <c r="F17" s="214">
        <v>0</v>
      </c>
    </row>
    <row r="18" spans="1:7" outlineLevel="1">
      <c r="A18" s="112" t="s">
        <v>684</v>
      </c>
      <c r="B18" s="128" t="s">
        <v>138</v>
      </c>
      <c r="C18" s="152"/>
      <c r="D18" s="147"/>
      <c r="E18" s="147"/>
      <c r="F18" s="214">
        <v>0</v>
      </c>
    </row>
    <row r="19" spans="1:7" outlineLevel="1">
      <c r="A19" s="112" t="s">
        <v>685</v>
      </c>
      <c r="B19" s="128" t="s">
        <v>138</v>
      </c>
      <c r="C19" s="152"/>
      <c r="D19" s="147"/>
      <c r="E19" s="147"/>
      <c r="F19" s="214">
        <v>0</v>
      </c>
    </row>
    <row r="20" spans="1:7" outlineLevel="1">
      <c r="A20" s="112" t="s">
        <v>686</v>
      </c>
      <c r="B20" s="128" t="s">
        <v>138</v>
      </c>
      <c r="C20" s="152"/>
      <c r="D20" s="147"/>
      <c r="E20" s="147"/>
      <c r="F20" s="214">
        <v>0</v>
      </c>
    </row>
    <row r="21" spans="1:7" outlineLevel="1">
      <c r="A21" s="112" t="s">
        <v>687</v>
      </c>
      <c r="B21" s="128" t="s">
        <v>138</v>
      </c>
      <c r="C21" s="152"/>
      <c r="D21" s="147"/>
      <c r="E21" s="147"/>
      <c r="F21" s="214">
        <v>0</v>
      </c>
    </row>
    <row r="22" spans="1:7" outlineLevel="1">
      <c r="A22" s="112" t="s">
        <v>688</v>
      </c>
      <c r="B22" s="128" t="s">
        <v>138</v>
      </c>
      <c r="C22" s="152"/>
      <c r="D22" s="147"/>
      <c r="E22" s="147"/>
      <c r="F22" s="214">
        <v>0</v>
      </c>
    </row>
    <row r="23" spans="1:7" outlineLevel="1">
      <c r="A23" s="112" t="s">
        <v>689</v>
      </c>
      <c r="B23" s="128" t="s">
        <v>138</v>
      </c>
      <c r="C23" s="152"/>
      <c r="D23" s="147"/>
      <c r="E23" s="147"/>
      <c r="F23" s="214">
        <v>0</v>
      </c>
    </row>
    <row r="24" spans="1:7" outlineLevel="1">
      <c r="A24" s="112" t="s">
        <v>690</v>
      </c>
      <c r="B24" s="128" t="s">
        <v>138</v>
      </c>
      <c r="C24" s="152"/>
      <c r="D24" s="147"/>
      <c r="E24" s="147"/>
      <c r="F24" s="214">
        <v>0</v>
      </c>
    </row>
    <row r="25" spans="1:7" outlineLevel="1">
      <c r="A25" s="112" t="s">
        <v>691</v>
      </c>
      <c r="B25" s="128" t="s">
        <v>138</v>
      </c>
      <c r="C25" s="152"/>
      <c r="D25" s="147"/>
      <c r="E25" s="147"/>
      <c r="F25" s="214">
        <v>0</v>
      </c>
    </row>
    <row r="26" spans="1:7" outlineLevel="1">
      <c r="A26" s="112" t="s">
        <v>692</v>
      </c>
      <c r="B26" s="128" t="s">
        <v>138</v>
      </c>
      <c r="C26" s="165"/>
      <c r="D26" s="215"/>
      <c r="E26" s="215"/>
      <c r="F26" s="214">
        <v>0</v>
      </c>
    </row>
    <row r="27" spans="1:7" ht="15" customHeight="1">
      <c r="A27" s="120"/>
      <c r="B27" s="121" t="s">
        <v>911</v>
      </c>
      <c r="C27" s="120" t="s">
        <v>125</v>
      </c>
      <c r="D27" s="120" t="s">
        <v>126</v>
      </c>
      <c r="E27" s="150"/>
      <c r="F27" s="120" t="s">
        <v>132</v>
      </c>
      <c r="G27" s="151"/>
    </row>
    <row r="28" spans="1:7">
      <c r="A28" s="112" t="s">
        <v>693</v>
      </c>
      <c r="B28" s="112" t="s">
        <v>191</v>
      </c>
      <c r="C28" s="216">
        <v>58282</v>
      </c>
      <c r="D28" s="216">
        <v>0</v>
      </c>
      <c r="E28" s="147"/>
      <c r="F28" s="217">
        <v>58282</v>
      </c>
    </row>
    <row r="29" spans="1:7" outlineLevel="1">
      <c r="A29" s="112" t="s">
        <v>694</v>
      </c>
      <c r="B29" s="114" t="s">
        <v>172</v>
      </c>
      <c r="C29" s="216"/>
      <c r="D29" s="216"/>
      <c r="E29" s="147"/>
      <c r="F29" s="216"/>
    </row>
    <row r="30" spans="1:7" outlineLevel="1">
      <c r="A30" s="112" t="s">
        <v>695</v>
      </c>
      <c r="B30" s="114" t="s">
        <v>173</v>
      </c>
      <c r="C30" s="216"/>
      <c r="D30" s="216"/>
      <c r="E30" s="147"/>
      <c r="F30" s="216"/>
    </row>
    <row r="31" spans="1:7" outlineLevel="1">
      <c r="A31" s="112" t="s">
        <v>696</v>
      </c>
      <c r="B31" s="114"/>
      <c r="C31" s="147"/>
      <c r="D31" s="147"/>
      <c r="E31" s="147"/>
      <c r="F31" s="147"/>
    </row>
    <row r="32" spans="1:7" outlineLevel="1">
      <c r="A32" s="112" t="s">
        <v>697</v>
      </c>
      <c r="B32" s="114"/>
      <c r="C32" s="147"/>
      <c r="D32" s="147"/>
      <c r="E32" s="147"/>
      <c r="F32" s="147"/>
    </row>
    <row r="33" spans="1:7" outlineLevel="1">
      <c r="A33" s="112" t="s">
        <v>698</v>
      </c>
      <c r="B33" s="114"/>
      <c r="C33" s="147"/>
      <c r="D33" s="147"/>
      <c r="E33" s="147"/>
      <c r="F33" s="147"/>
    </row>
    <row r="34" spans="1:7" outlineLevel="1">
      <c r="A34" s="112" t="s">
        <v>699</v>
      </c>
      <c r="B34" s="114"/>
      <c r="C34" s="147"/>
      <c r="D34" s="147"/>
      <c r="E34" s="147"/>
      <c r="F34" s="147"/>
    </row>
    <row r="35" spans="1:7" ht="15" customHeight="1">
      <c r="A35" s="120"/>
      <c r="B35" s="121" t="s">
        <v>912</v>
      </c>
      <c r="C35" s="120" t="s">
        <v>127</v>
      </c>
      <c r="D35" s="120" t="s">
        <v>128</v>
      </c>
      <c r="E35" s="150"/>
      <c r="F35" s="151" t="s">
        <v>131</v>
      </c>
      <c r="G35" s="151"/>
    </row>
    <row r="36" spans="1:7">
      <c r="A36" s="112" t="s">
        <v>700</v>
      </c>
      <c r="B36" s="112" t="s">
        <v>186</v>
      </c>
      <c r="C36" s="154">
        <v>1.0271829161966116E-3</v>
      </c>
      <c r="D36" s="154">
        <v>0</v>
      </c>
      <c r="E36" s="218"/>
      <c r="F36" s="154">
        <v>1.0271829161966116E-3</v>
      </c>
    </row>
    <row r="37" spans="1:7">
      <c r="A37" s="112" t="s">
        <v>701</v>
      </c>
      <c r="B37" s="147"/>
      <c r="C37" s="154"/>
      <c r="D37" s="154"/>
      <c r="E37" s="218"/>
      <c r="F37" s="154"/>
    </row>
    <row r="38" spans="1:7">
      <c r="A38" s="112" t="s">
        <v>702</v>
      </c>
      <c r="B38" s="147"/>
      <c r="C38" s="154"/>
      <c r="D38" s="154"/>
      <c r="E38" s="218"/>
      <c r="F38" s="154"/>
    </row>
    <row r="39" spans="1:7">
      <c r="A39" s="112" t="s">
        <v>703</v>
      </c>
      <c r="B39" s="147"/>
      <c r="C39" s="154"/>
      <c r="D39" s="154"/>
      <c r="E39" s="218"/>
      <c r="F39" s="154"/>
    </row>
    <row r="40" spans="1:7">
      <c r="A40" s="112" t="s">
        <v>704</v>
      </c>
      <c r="B40" s="147"/>
      <c r="C40" s="154"/>
      <c r="D40" s="154"/>
      <c r="E40" s="218"/>
      <c r="F40" s="154"/>
    </row>
    <row r="41" spans="1:7">
      <c r="A41" s="112" t="s">
        <v>705</v>
      </c>
      <c r="B41" s="147"/>
      <c r="C41" s="154"/>
      <c r="D41" s="154"/>
      <c r="E41" s="218"/>
      <c r="F41" s="154"/>
    </row>
    <row r="42" spans="1:7">
      <c r="A42" s="112" t="s">
        <v>706</v>
      </c>
      <c r="B42" s="147"/>
      <c r="C42" s="154"/>
      <c r="D42" s="154"/>
      <c r="E42" s="218"/>
      <c r="F42" s="154"/>
    </row>
    <row r="43" spans="1:7" ht="15" customHeight="1">
      <c r="A43" s="120"/>
      <c r="B43" s="121" t="s">
        <v>913</v>
      </c>
      <c r="C43" s="120" t="s">
        <v>127</v>
      </c>
      <c r="D43" s="120" t="s">
        <v>128</v>
      </c>
      <c r="E43" s="150"/>
      <c r="F43" s="151" t="s">
        <v>131</v>
      </c>
      <c r="G43" s="151"/>
    </row>
    <row r="44" spans="1:7">
      <c r="A44" s="203" t="s">
        <v>707</v>
      </c>
      <c r="B44" s="204" t="s">
        <v>77</v>
      </c>
      <c r="C44" s="219">
        <v>0</v>
      </c>
      <c r="D44" s="219">
        <v>0</v>
      </c>
      <c r="E44" s="219"/>
      <c r="F44" s="219">
        <v>0</v>
      </c>
      <c r="G44" s="46"/>
    </row>
    <row r="45" spans="1:7">
      <c r="A45" s="112" t="s">
        <v>708</v>
      </c>
      <c r="B45" s="112" t="s">
        <v>90</v>
      </c>
      <c r="C45" s="154">
        <v>0</v>
      </c>
      <c r="D45" s="154">
        <v>0</v>
      </c>
      <c r="E45" s="154"/>
      <c r="F45" s="154">
        <v>0</v>
      </c>
      <c r="G45" s="46"/>
    </row>
    <row r="46" spans="1:7">
      <c r="A46" s="112" t="s">
        <v>709</v>
      </c>
      <c r="B46" s="112" t="s">
        <v>78</v>
      </c>
      <c r="C46" s="154">
        <v>0</v>
      </c>
      <c r="D46" s="154">
        <v>0</v>
      </c>
      <c r="E46" s="154"/>
      <c r="F46" s="154">
        <v>0</v>
      </c>
      <c r="G46" s="46"/>
    </row>
    <row r="47" spans="1:7">
      <c r="A47" s="112" t="s">
        <v>710</v>
      </c>
      <c r="B47" s="112" t="s">
        <v>79</v>
      </c>
      <c r="C47" s="154">
        <v>0</v>
      </c>
      <c r="D47" s="154">
        <v>0</v>
      </c>
      <c r="E47" s="154"/>
      <c r="F47" s="154">
        <v>0</v>
      </c>
      <c r="G47" s="46"/>
    </row>
    <row r="48" spans="1:7">
      <c r="A48" s="112" t="s">
        <v>711</v>
      </c>
      <c r="B48" s="112" t="s">
        <v>256</v>
      </c>
      <c r="C48" s="154">
        <v>0</v>
      </c>
      <c r="D48" s="154">
        <v>0</v>
      </c>
      <c r="E48" s="154"/>
      <c r="F48" s="154">
        <v>0</v>
      </c>
      <c r="G48" s="46"/>
    </row>
    <row r="49" spans="1:7">
      <c r="A49" s="112" t="s">
        <v>712</v>
      </c>
      <c r="B49" s="112" t="s">
        <v>100</v>
      </c>
      <c r="C49" s="154">
        <v>0</v>
      </c>
      <c r="D49" s="154">
        <v>0</v>
      </c>
      <c r="E49" s="154"/>
      <c r="F49" s="154">
        <v>0</v>
      </c>
      <c r="G49" s="46"/>
    </row>
    <row r="50" spans="1:7">
      <c r="A50" s="112" t="s">
        <v>713</v>
      </c>
      <c r="B50" s="112" t="s">
        <v>1961</v>
      </c>
      <c r="C50" s="154">
        <v>0</v>
      </c>
      <c r="D50" s="154">
        <v>0</v>
      </c>
      <c r="E50" s="154"/>
      <c r="F50" s="154">
        <v>0</v>
      </c>
      <c r="G50" s="46"/>
    </row>
    <row r="51" spans="1:7">
      <c r="A51" s="112" t="s">
        <v>714</v>
      </c>
      <c r="B51" s="112" t="s">
        <v>80</v>
      </c>
      <c r="C51" s="154">
        <v>0</v>
      </c>
      <c r="D51" s="154">
        <v>0</v>
      </c>
      <c r="E51" s="154"/>
      <c r="F51" s="154">
        <v>0</v>
      </c>
      <c r="G51" s="46"/>
    </row>
    <row r="52" spans="1:7">
      <c r="A52" s="112" t="s">
        <v>715</v>
      </c>
      <c r="B52" s="112" t="s">
        <v>81</v>
      </c>
      <c r="C52" s="154">
        <v>0</v>
      </c>
      <c r="D52" s="154">
        <v>0</v>
      </c>
      <c r="E52" s="154"/>
      <c r="F52" s="154">
        <v>0</v>
      </c>
      <c r="G52" s="46"/>
    </row>
    <row r="53" spans="1:7">
      <c r="A53" s="112" t="s">
        <v>716</v>
      </c>
      <c r="B53" s="112" t="s">
        <v>82</v>
      </c>
      <c r="C53" s="154">
        <v>0</v>
      </c>
      <c r="D53" s="154">
        <v>0</v>
      </c>
      <c r="E53" s="154"/>
      <c r="F53" s="154">
        <v>0</v>
      </c>
      <c r="G53" s="46"/>
    </row>
    <row r="54" spans="1:7">
      <c r="A54" s="112" t="s">
        <v>717</v>
      </c>
      <c r="B54" s="112" t="s">
        <v>0</v>
      </c>
      <c r="C54" s="154">
        <v>0</v>
      </c>
      <c r="D54" s="154">
        <v>0</v>
      </c>
      <c r="E54" s="154"/>
      <c r="F54" s="154">
        <v>0</v>
      </c>
      <c r="G54" s="46"/>
    </row>
    <row r="55" spans="1:7">
      <c r="A55" s="112" t="s">
        <v>718</v>
      </c>
      <c r="B55" s="112" t="s">
        <v>14</v>
      </c>
      <c r="C55" s="154">
        <v>0</v>
      </c>
      <c r="D55" s="154">
        <v>0</v>
      </c>
      <c r="E55" s="154"/>
      <c r="F55" s="154">
        <v>0</v>
      </c>
      <c r="G55" s="46"/>
    </row>
    <row r="56" spans="1:7">
      <c r="A56" s="112" t="s">
        <v>719</v>
      </c>
      <c r="B56" s="112" t="s">
        <v>83</v>
      </c>
      <c r="C56" s="154">
        <v>0</v>
      </c>
      <c r="D56" s="154">
        <v>0</v>
      </c>
      <c r="E56" s="154"/>
      <c r="F56" s="154">
        <v>0</v>
      </c>
      <c r="G56" s="46"/>
    </row>
    <row r="57" spans="1:7">
      <c r="A57" s="112" t="s">
        <v>720</v>
      </c>
      <c r="B57" s="112" t="s">
        <v>257</v>
      </c>
      <c r="C57" s="154">
        <v>0</v>
      </c>
      <c r="D57" s="154">
        <v>0</v>
      </c>
      <c r="E57" s="154"/>
      <c r="F57" s="154">
        <v>0</v>
      </c>
      <c r="G57" s="46"/>
    </row>
    <row r="58" spans="1:7">
      <c r="A58" s="112" t="s">
        <v>721</v>
      </c>
      <c r="B58" s="112" t="s">
        <v>98</v>
      </c>
      <c r="C58" s="154">
        <v>0</v>
      </c>
      <c r="D58" s="154">
        <v>0</v>
      </c>
      <c r="E58" s="154"/>
      <c r="F58" s="154">
        <v>0</v>
      </c>
      <c r="G58" s="46"/>
    </row>
    <row r="59" spans="1:7">
      <c r="A59" s="112" t="s">
        <v>722</v>
      </c>
      <c r="B59" s="112" t="s">
        <v>84</v>
      </c>
      <c r="C59" s="154">
        <v>0</v>
      </c>
      <c r="D59" s="154">
        <v>0</v>
      </c>
      <c r="E59" s="154"/>
      <c r="F59" s="154">
        <v>0</v>
      </c>
      <c r="G59" s="46"/>
    </row>
    <row r="60" spans="1:7">
      <c r="A60" s="112" t="s">
        <v>723</v>
      </c>
      <c r="B60" s="112" t="s">
        <v>85</v>
      </c>
      <c r="C60" s="154">
        <v>0</v>
      </c>
      <c r="D60" s="154">
        <v>0</v>
      </c>
      <c r="E60" s="154"/>
      <c r="F60" s="154">
        <v>0</v>
      </c>
      <c r="G60" s="46"/>
    </row>
    <row r="61" spans="1:7">
      <c r="A61" s="112" t="s">
        <v>724</v>
      </c>
      <c r="B61" s="112" t="s">
        <v>86</v>
      </c>
      <c r="C61" s="154">
        <v>0</v>
      </c>
      <c r="D61" s="154">
        <v>0</v>
      </c>
      <c r="E61" s="154"/>
      <c r="F61" s="154">
        <v>0</v>
      </c>
      <c r="G61" s="46"/>
    </row>
    <row r="62" spans="1:7">
      <c r="A62" s="112" t="s">
        <v>725</v>
      </c>
      <c r="B62" s="112" t="s">
        <v>87</v>
      </c>
      <c r="C62" s="154">
        <v>0</v>
      </c>
      <c r="D62" s="154">
        <v>0</v>
      </c>
      <c r="E62" s="154"/>
      <c r="F62" s="154">
        <v>0</v>
      </c>
      <c r="G62" s="46"/>
    </row>
    <row r="63" spans="1:7">
      <c r="A63" s="112" t="s">
        <v>726</v>
      </c>
      <c r="B63" s="112" t="s">
        <v>88</v>
      </c>
      <c r="C63" s="154">
        <v>0</v>
      </c>
      <c r="D63" s="154">
        <v>0</v>
      </c>
      <c r="E63" s="154"/>
      <c r="F63" s="154">
        <v>0</v>
      </c>
      <c r="G63" s="46"/>
    </row>
    <row r="64" spans="1:7">
      <c r="A64" s="112" t="s">
        <v>727</v>
      </c>
      <c r="B64" s="112" t="s">
        <v>89</v>
      </c>
      <c r="C64" s="154">
        <v>0</v>
      </c>
      <c r="D64" s="154">
        <v>0</v>
      </c>
      <c r="E64" s="154"/>
      <c r="F64" s="154">
        <v>0</v>
      </c>
      <c r="G64" s="46"/>
    </row>
    <row r="65" spans="1:7">
      <c r="A65" s="112" t="s">
        <v>728</v>
      </c>
      <c r="B65" s="112" t="s">
        <v>91</v>
      </c>
      <c r="C65" s="154">
        <v>0</v>
      </c>
      <c r="D65" s="154">
        <v>0</v>
      </c>
      <c r="E65" s="154"/>
      <c r="F65" s="154">
        <v>0</v>
      </c>
      <c r="G65" s="46"/>
    </row>
    <row r="66" spans="1:7">
      <c r="A66" s="112" t="s">
        <v>729</v>
      </c>
      <c r="B66" s="112" t="s">
        <v>92</v>
      </c>
      <c r="C66" s="154">
        <v>0</v>
      </c>
      <c r="D66" s="154">
        <v>0</v>
      </c>
      <c r="E66" s="154"/>
      <c r="F66" s="154">
        <v>0</v>
      </c>
      <c r="G66" s="46"/>
    </row>
    <row r="67" spans="1:7">
      <c r="A67" s="112" t="s">
        <v>730</v>
      </c>
      <c r="B67" s="112" t="s">
        <v>93</v>
      </c>
      <c r="C67" s="154">
        <v>0</v>
      </c>
      <c r="D67" s="154">
        <v>0</v>
      </c>
      <c r="E67" s="154"/>
      <c r="F67" s="154">
        <v>0</v>
      </c>
      <c r="G67" s="46"/>
    </row>
    <row r="68" spans="1:7">
      <c r="A68" s="112" t="s">
        <v>731</v>
      </c>
      <c r="B68" s="112" t="s">
        <v>95</v>
      </c>
      <c r="C68" s="154">
        <v>0</v>
      </c>
      <c r="D68" s="154">
        <v>0</v>
      </c>
      <c r="E68" s="154"/>
      <c r="F68" s="154">
        <v>0</v>
      </c>
      <c r="G68" s="46"/>
    </row>
    <row r="69" spans="1:7">
      <c r="A69" s="112" t="s">
        <v>732</v>
      </c>
      <c r="B69" s="112" t="s">
        <v>96</v>
      </c>
      <c r="C69" s="154">
        <v>0</v>
      </c>
      <c r="D69" s="154">
        <v>0</v>
      </c>
      <c r="E69" s="154"/>
      <c r="F69" s="154">
        <v>0</v>
      </c>
      <c r="G69" s="46"/>
    </row>
    <row r="70" spans="1:7">
      <c r="A70" s="112" t="s">
        <v>733</v>
      </c>
      <c r="B70" s="112" t="s">
        <v>15</v>
      </c>
      <c r="C70" s="154">
        <v>0</v>
      </c>
      <c r="D70" s="154">
        <v>0</v>
      </c>
      <c r="E70" s="154"/>
      <c r="F70" s="154">
        <v>0</v>
      </c>
      <c r="G70" s="46"/>
    </row>
    <row r="71" spans="1:7">
      <c r="A71" s="112" t="s">
        <v>734</v>
      </c>
      <c r="B71" s="112" t="s">
        <v>94</v>
      </c>
      <c r="C71" s="154">
        <v>0</v>
      </c>
      <c r="D71" s="154">
        <v>0</v>
      </c>
      <c r="E71" s="154"/>
      <c r="F71" s="154">
        <v>0</v>
      </c>
      <c r="G71" s="46"/>
    </row>
    <row r="72" spans="1:7">
      <c r="A72" s="203" t="s">
        <v>735</v>
      </c>
      <c r="B72" s="204" t="s">
        <v>101</v>
      </c>
      <c r="C72" s="219">
        <v>0</v>
      </c>
      <c r="D72" s="219">
        <v>0</v>
      </c>
      <c r="E72" s="219"/>
      <c r="F72" s="219">
        <v>0</v>
      </c>
      <c r="G72" s="46"/>
    </row>
    <row r="73" spans="1:7">
      <c r="A73" s="112" t="s">
        <v>736</v>
      </c>
      <c r="B73" s="112" t="s">
        <v>102</v>
      </c>
      <c r="C73" s="154">
        <v>0</v>
      </c>
      <c r="D73" s="154">
        <v>0</v>
      </c>
      <c r="E73" s="154"/>
      <c r="F73" s="154">
        <v>0</v>
      </c>
      <c r="G73" s="46"/>
    </row>
    <row r="74" spans="1:7">
      <c r="A74" s="112" t="s">
        <v>737</v>
      </c>
      <c r="B74" s="112" t="s">
        <v>103</v>
      </c>
      <c r="C74" s="154">
        <v>0</v>
      </c>
      <c r="D74" s="154">
        <v>0</v>
      </c>
      <c r="E74" s="154"/>
      <c r="F74" s="154">
        <v>0</v>
      </c>
      <c r="G74" s="46"/>
    </row>
    <row r="75" spans="1:7">
      <c r="A75" s="112" t="s">
        <v>738</v>
      </c>
      <c r="B75" s="112" t="s">
        <v>104</v>
      </c>
      <c r="C75" s="154">
        <v>0</v>
      </c>
      <c r="D75" s="154">
        <v>0</v>
      </c>
      <c r="E75" s="154"/>
      <c r="F75" s="154">
        <v>0</v>
      </c>
      <c r="G75" s="46"/>
    </row>
    <row r="76" spans="1:7">
      <c r="A76" s="203" t="s">
        <v>739</v>
      </c>
      <c r="B76" s="204" t="s">
        <v>2</v>
      </c>
      <c r="C76" s="219">
        <v>1</v>
      </c>
      <c r="D76" s="219">
        <v>0</v>
      </c>
      <c r="E76" s="219"/>
      <c r="F76" s="219">
        <v>1</v>
      </c>
      <c r="G76" s="46"/>
    </row>
    <row r="77" spans="1:7">
      <c r="A77" s="112" t="s">
        <v>740</v>
      </c>
      <c r="B77" s="122" t="s">
        <v>105</v>
      </c>
      <c r="C77" s="154">
        <v>0</v>
      </c>
      <c r="D77" s="154">
        <v>0</v>
      </c>
      <c r="E77" s="154"/>
      <c r="F77" s="154">
        <v>0</v>
      </c>
      <c r="G77" s="46"/>
    </row>
    <row r="78" spans="1:7">
      <c r="A78" s="112" t="s">
        <v>741</v>
      </c>
      <c r="B78" s="112" t="s">
        <v>99</v>
      </c>
      <c r="C78" s="154">
        <v>1</v>
      </c>
      <c r="D78" s="154">
        <v>0</v>
      </c>
      <c r="E78" s="154"/>
      <c r="F78" s="154">
        <v>1</v>
      </c>
      <c r="G78" s="46"/>
    </row>
    <row r="79" spans="1:7">
      <c r="A79" s="112" t="s">
        <v>742</v>
      </c>
      <c r="B79" s="122" t="s">
        <v>106</v>
      </c>
      <c r="C79" s="154">
        <v>0</v>
      </c>
      <c r="D79" s="154">
        <v>0</v>
      </c>
      <c r="E79" s="154"/>
      <c r="F79" s="154">
        <v>0</v>
      </c>
      <c r="G79" s="46"/>
    </row>
    <row r="80" spans="1:7">
      <c r="A80" s="112" t="s">
        <v>743</v>
      </c>
      <c r="B80" s="122" t="s">
        <v>124</v>
      </c>
      <c r="C80" s="154">
        <v>0</v>
      </c>
      <c r="D80" s="154">
        <v>0</v>
      </c>
      <c r="E80" s="154"/>
      <c r="F80" s="154">
        <v>0</v>
      </c>
      <c r="G80" s="46"/>
    </row>
    <row r="81" spans="1:7">
      <c r="A81" s="112" t="s">
        <v>744</v>
      </c>
      <c r="B81" s="122" t="s">
        <v>107</v>
      </c>
      <c r="C81" s="154">
        <v>0</v>
      </c>
      <c r="D81" s="154">
        <v>0</v>
      </c>
      <c r="E81" s="154"/>
      <c r="F81" s="154">
        <v>0</v>
      </c>
      <c r="G81" s="46"/>
    </row>
    <row r="82" spans="1:7">
      <c r="A82" s="112" t="s">
        <v>745</v>
      </c>
      <c r="B82" s="122" t="s">
        <v>108</v>
      </c>
      <c r="C82" s="154">
        <v>0</v>
      </c>
      <c r="D82" s="154">
        <v>0</v>
      </c>
      <c r="E82" s="154"/>
      <c r="F82" s="154">
        <v>0</v>
      </c>
      <c r="G82" s="46"/>
    </row>
    <row r="83" spans="1:7">
      <c r="A83" s="112" t="s">
        <v>746</v>
      </c>
      <c r="B83" s="122" t="s">
        <v>109</v>
      </c>
      <c r="C83" s="154">
        <v>0</v>
      </c>
      <c r="D83" s="154">
        <v>0</v>
      </c>
      <c r="E83" s="154"/>
      <c r="F83" s="154">
        <v>0</v>
      </c>
      <c r="G83" s="46"/>
    </row>
    <row r="84" spans="1:7">
      <c r="A84" s="112" t="s">
        <v>747</v>
      </c>
      <c r="B84" s="122" t="s">
        <v>110</v>
      </c>
      <c r="C84" s="154">
        <v>0</v>
      </c>
      <c r="D84" s="154">
        <v>0</v>
      </c>
      <c r="E84" s="154"/>
      <c r="F84" s="154">
        <v>0</v>
      </c>
      <c r="G84" s="46"/>
    </row>
    <row r="85" spans="1:7">
      <c r="A85" s="112" t="s">
        <v>748</v>
      </c>
      <c r="B85" s="122" t="s">
        <v>113</v>
      </c>
      <c r="C85" s="154">
        <v>0</v>
      </c>
      <c r="D85" s="154">
        <v>0</v>
      </c>
      <c r="E85" s="154"/>
      <c r="F85" s="154">
        <v>0</v>
      </c>
      <c r="G85" s="46"/>
    </row>
    <row r="86" spans="1:7">
      <c r="A86" s="112" t="s">
        <v>749</v>
      </c>
      <c r="B86" s="122" t="s">
        <v>111</v>
      </c>
      <c r="C86" s="154">
        <v>0</v>
      </c>
      <c r="D86" s="154">
        <v>0</v>
      </c>
      <c r="E86" s="154"/>
      <c r="F86" s="154">
        <v>0</v>
      </c>
      <c r="G86" s="46"/>
    </row>
    <row r="87" spans="1:7">
      <c r="A87" s="112" t="s">
        <v>750</v>
      </c>
      <c r="B87" s="122" t="s">
        <v>2</v>
      </c>
      <c r="C87" s="154">
        <v>0</v>
      </c>
      <c r="D87" s="154">
        <v>0</v>
      </c>
      <c r="E87" s="154"/>
      <c r="F87" s="154">
        <v>0</v>
      </c>
      <c r="G87" s="46"/>
    </row>
    <row r="88" spans="1:7" outlineLevel="1">
      <c r="A88" s="112" t="s">
        <v>751</v>
      </c>
      <c r="B88" s="205" t="s">
        <v>138</v>
      </c>
      <c r="C88" s="154"/>
      <c r="D88" s="154"/>
      <c r="E88" s="154"/>
      <c r="F88" s="154"/>
      <c r="G88" s="46"/>
    </row>
    <row r="89" spans="1:7" outlineLevel="1">
      <c r="A89" s="112" t="s">
        <v>752</v>
      </c>
      <c r="B89" s="205" t="s">
        <v>138</v>
      </c>
      <c r="C89" s="154"/>
      <c r="D89" s="154"/>
      <c r="E89" s="154"/>
      <c r="F89" s="154"/>
      <c r="G89" s="46"/>
    </row>
    <row r="90" spans="1:7" outlineLevel="1">
      <c r="A90" s="112" t="s">
        <v>753</v>
      </c>
      <c r="B90" s="205" t="s">
        <v>138</v>
      </c>
      <c r="C90" s="154"/>
      <c r="D90" s="154"/>
      <c r="E90" s="154"/>
      <c r="F90" s="154"/>
      <c r="G90" s="46"/>
    </row>
    <row r="91" spans="1:7" outlineLevel="1">
      <c r="A91" s="112" t="s">
        <v>754</v>
      </c>
      <c r="B91" s="205" t="s">
        <v>138</v>
      </c>
      <c r="C91" s="154"/>
      <c r="D91" s="154"/>
      <c r="E91" s="154"/>
      <c r="F91" s="154"/>
      <c r="G91" s="46"/>
    </row>
    <row r="92" spans="1:7" outlineLevel="1">
      <c r="A92" s="112" t="s">
        <v>755</v>
      </c>
      <c r="B92" s="205" t="s">
        <v>138</v>
      </c>
      <c r="C92" s="154"/>
      <c r="D92" s="154"/>
      <c r="E92" s="154"/>
      <c r="F92" s="154"/>
      <c r="G92" s="46"/>
    </row>
    <row r="93" spans="1:7" outlineLevel="1">
      <c r="A93" s="112" t="s">
        <v>756</v>
      </c>
      <c r="B93" s="205" t="s">
        <v>138</v>
      </c>
      <c r="C93" s="154"/>
      <c r="D93" s="154"/>
      <c r="E93" s="154"/>
      <c r="F93" s="154"/>
      <c r="G93" s="46"/>
    </row>
    <row r="94" spans="1:7" outlineLevel="1">
      <c r="A94" s="112" t="s">
        <v>757</v>
      </c>
      <c r="B94" s="205" t="s">
        <v>138</v>
      </c>
      <c r="C94" s="154"/>
      <c r="D94" s="154"/>
      <c r="E94" s="154"/>
      <c r="F94" s="154"/>
      <c r="G94" s="46"/>
    </row>
    <row r="95" spans="1:7" outlineLevel="1">
      <c r="A95" s="112" t="s">
        <v>758</v>
      </c>
      <c r="B95" s="205" t="s">
        <v>138</v>
      </c>
      <c r="C95" s="154"/>
      <c r="D95" s="154"/>
      <c r="E95" s="154"/>
      <c r="F95" s="154"/>
      <c r="G95" s="46"/>
    </row>
    <row r="96" spans="1:7" outlineLevel="1">
      <c r="A96" s="112" t="s">
        <v>759</v>
      </c>
      <c r="B96" s="205" t="s">
        <v>138</v>
      </c>
      <c r="C96" s="154"/>
      <c r="D96" s="154"/>
      <c r="E96" s="154"/>
      <c r="F96" s="154"/>
      <c r="G96" s="46"/>
    </row>
    <row r="97" spans="1:10" outlineLevel="1">
      <c r="A97" s="112" t="s">
        <v>760</v>
      </c>
      <c r="B97" s="205" t="s">
        <v>138</v>
      </c>
      <c r="C97" s="154"/>
      <c r="D97" s="154"/>
      <c r="E97" s="154"/>
      <c r="F97" s="154"/>
      <c r="G97" s="46"/>
    </row>
    <row r="98" spans="1:10" ht="15" customHeight="1">
      <c r="A98" s="120"/>
      <c r="B98" s="134" t="s">
        <v>3012</v>
      </c>
      <c r="C98" s="120" t="s">
        <v>127</v>
      </c>
      <c r="D98" s="120" t="s">
        <v>128</v>
      </c>
      <c r="E98" s="150"/>
      <c r="F98" s="151" t="s">
        <v>131</v>
      </c>
      <c r="G98" s="151"/>
    </row>
    <row r="99" spans="1:10">
      <c r="A99" s="203" t="s">
        <v>761</v>
      </c>
      <c r="B99" s="66" t="s">
        <v>99</v>
      </c>
      <c r="C99" s="219">
        <v>1</v>
      </c>
      <c r="D99" s="219">
        <v>0</v>
      </c>
      <c r="E99" s="219"/>
      <c r="F99" s="219">
        <v>1</v>
      </c>
      <c r="G99" s="46"/>
    </row>
    <row r="100" spans="1:10">
      <c r="A100" s="112" t="s">
        <v>762</v>
      </c>
      <c r="B100" s="11" t="s">
        <v>1315</v>
      </c>
      <c r="C100" s="154">
        <v>4.0749090510378977E-2</v>
      </c>
      <c r="D100" s="154">
        <v>0</v>
      </c>
      <c r="E100" s="154"/>
      <c r="F100" s="154">
        <v>4.0749090510378977E-2</v>
      </c>
      <c r="G100" s="46"/>
    </row>
    <row r="101" spans="1:10">
      <c r="A101" s="112" t="s">
        <v>763</v>
      </c>
      <c r="B101" s="11" t="s">
        <v>1316</v>
      </c>
      <c r="C101" s="154">
        <v>7.1387459214317051E-2</v>
      </c>
      <c r="D101" s="154">
        <v>0</v>
      </c>
      <c r="E101" s="154"/>
      <c r="F101" s="154">
        <v>7.1387459214317051E-2</v>
      </c>
      <c r="G101" s="46"/>
    </row>
    <row r="102" spans="1:10">
      <c r="A102" s="112" t="s">
        <v>764</v>
      </c>
      <c r="B102" s="11" t="s">
        <v>1317</v>
      </c>
      <c r="C102" s="154">
        <v>0.31909993467064451</v>
      </c>
      <c r="D102" s="154">
        <v>0</v>
      </c>
      <c r="E102" s="154"/>
      <c r="F102" s="154">
        <v>0.31909993467064451</v>
      </c>
      <c r="G102" s="46"/>
    </row>
    <row r="103" spans="1:10">
      <c r="A103" s="112" t="s">
        <v>765</v>
      </c>
      <c r="B103" s="11" t="s">
        <v>1318</v>
      </c>
      <c r="C103" s="154">
        <v>2.7897634889660048E-2</v>
      </c>
      <c r="D103" s="154">
        <v>0</v>
      </c>
      <c r="E103" s="154"/>
      <c r="F103" s="154">
        <v>2.7897634889660048E-2</v>
      </c>
      <c r="G103" s="46"/>
    </row>
    <row r="104" spans="1:10">
      <c r="A104" s="112" t="s">
        <v>766</v>
      </c>
      <c r="B104" s="11" t="s">
        <v>1319</v>
      </c>
      <c r="C104" s="154">
        <v>8.5672149212987547E-2</v>
      </c>
      <c r="D104" s="154">
        <v>0</v>
      </c>
      <c r="E104" s="154"/>
      <c r="F104" s="154">
        <v>8.5672149212987547E-2</v>
      </c>
      <c r="G104" s="46"/>
    </row>
    <row r="105" spans="1:10">
      <c r="A105" s="112" t="s">
        <v>767</v>
      </c>
      <c r="B105" s="11" t="s">
        <v>1326</v>
      </c>
      <c r="C105" s="154">
        <v>0</v>
      </c>
      <c r="D105" s="154">
        <v>0</v>
      </c>
      <c r="E105" s="154"/>
      <c r="F105" s="154">
        <v>0</v>
      </c>
      <c r="G105" s="46"/>
      <c r="J105" s="61"/>
    </row>
    <row r="106" spans="1:10">
      <c r="A106" s="112" t="s">
        <v>768</v>
      </c>
      <c r="B106" s="11" t="s">
        <v>1493</v>
      </c>
      <c r="C106" s="154">
        <v>0.1233693229231923</v>
      </c>
      <c r="D106" s="154">
        <v>0</v>
      </c>
      <c r="E106" s="154"/>
      <c r="F106" s="154">
        <v>0.1233693229231923</v>
      </c>
      <c r="G106" s="46"/>
    </row>
    <row r="107" spans="1:10">
      <c r="A107" s="112" t="s">
        <v>769</v>
      </c>
      <c r="B107" s="11" t="s">
        <v>1327</v>
      </c>
      <c r="C107" s="154">
        <v>2.8664881719480933E-2</v>
      </c>
      <c r="D107" s="154">
        <v>0</v>
      </c>
      <c r="E107" s="154"/>
      <c r="F107" s="154">
        <v>2.8664881719480933E-2</v>
      </c>
      <c r="G107" s="46"/>
    </row>
    <row r="108" spans="1:10">
      <c r="A108" s="112" t="s">
        <v>770</v>
      </c>
      <c r="B108" s="11" t="s">
        <v>1320</v>
      </c>
      <c r="C108" s="154">
        <v>0.10189125379177916</v>
      </c>
      <c r="D108" s="154">
        <v>0</v>
      </c>
      <c r="E108" s="154"/>
      <c r="F108" s="154">
        <v>0.10189125379177916</v>
      </c>
      <c r="G108" s="46"/>
    </row>
    <row r="109" spans="1:10">
      <c r="A109" s="112" t="s">
        <v>771</v>
      </c>
      <c r="B109" s="11" t="s">
        <v>1321</v>
      </c>
      <c r="C109" s="154">
        <v>3.5346087161236113E-2</v>
      </c>
      <c r="D109" s="154">
        <v>0</v>
      </c>
      <c r="E109" s="154"/>
      <c r="F109" s="154">
        <v>3.5346087161236113E-2</v>
      </c>
      <c r="G109" s="46"/>
    </row>
    <row r="110" spans="1:10">
      <c r="A110" s="112" t="s">
        <v>772</v>
      </c>
      <c r="B110" s="11" t="s">
        <v>1322</v>
      </c>
      <c r="C110" s="154">
        <v>9.612935191194652E-2</v>
      </c>
      <c r="D110" s="154">
        <v>0</v>
      </c>
      <c r="E110" s="154"/>
      <c r="F110" s="154">
        <v>9.612935191194652E-2</v>
      </c>
      <c r="G110" s="46"/>
    </row>
    <row r="111" spans="1:10" outlineLevel="1">
      <c r="A111" s="112" t="s">
        <v>773</v>
      </c>
      <c r="B111" s="11" t="s">
        <v>1323</v>
      </c>
      <c r="C111" s="154">
        <v>6.9792833994376899E-2</v>
      </c>
      <c r="D111" s="154">
        <v>0</v>
      </c>
      <c r="E111" s="154"/>
      <c r="F111" s="154">
        <v>6.9792833994376899E-2</v>
      </c>
      <c r="G111" s="46"/>
    </row>
    <row r="112" spans="1:10" outlineLevel="1">
      <c r="A112" s="112" t="s">
        <v>774</v>
      </c>
      <c r="B112" s="148"/>
      <c r="C112" s="154"/>
      <c r="D112" s="154"/>
      <c r="E112" s="154"/>
      <c r="F112" s="154"/>
      <c r="G112" s="46"/>
    </row>
    <row r="113" spans="1:7" outlineLevel="1">
      <c r="A113" s="112" t="s">
        <v>775</v>
      </c>
      <c r="B113" s="148"/>
      <c r="C113" s="154"/>
      <c r="D113" s="154"/>
      <c r="E113" s="154"/>
      <c r="F113" s="154"/>
      <c r="G113" s="46"/>
    </row>
    <row r="114" spans="1:7" outlineLevel="1">
      <c r="A114" s="112" t="s">
        <v>776</v>
      </c>
      <c r="B114" s="148"/>
      <c r="C114" s="154"/>
      <c r="D114" s="154"/>
      <c r="E114" s="154"/>
      <c r="F114" s="154"/>
      <c r="G114" s="46"/>
    </row>
    <row r="115" spans="1:7" outlineLevel="1">
      <c r="A115" s="112" t="s">
        <v>777</v>
      </c>
      <c r="B115" s="148"/>
      <c r="C115" s="154"/>
      <c r="D115" s="154"/>
      <c r="E115" s="154"/>
      <c r="F115" s="154"/>
      <c r="G115" s="46"/>
    </row>
    <row r="116" spans="1:7" outlineLevel="1">
      <c r="A116" s="112" t="s">
        <v>778</v>
      </c>
      <c r="B116" s="148"/>
      <c r="C116" s="154"/>
      <c r="D116" s="154"/>
      <c r="E116" s="154"/>
      <c r="F116" s="154"/>
      <c r="G116" s="46"/>
    </row>
    <row r="117" spans="1:7" outlineLevel="1">
      <c r="A117" s="112" t="s">
        <v>779</v>
      </c>
      <c r="B117" s="148"/>
      <c r="C117" s="154"/>
      <c r="D117" s="154"/>
      <c r="E117" s="154"/>
      <c r="F117" s="154"/>
      <c r="G117" s="46"/>
    </row>
    <row r="118" spans="1:7" outlineLevel="1">
      <c r="A118" s="112" t="s">
        <v>780</v>
      </c>
      <c r="B118" s="148"/>
      <c r="C118" s="154"/>
      <c r="D118" s="154"/>
      <c r="E118" s="154"/>
      <c r="F118" s="154"/>
      <c r="G118" s="46"/>
    </row>
    <row r="119" spans="1:7" outlineLevel="1">
      <c r="A119" s="112" t="s">
        <v>781</v>
      </c>
      <c r="B119" s="148"/>
      <c r="C119" s="154"/>
      <c r="D119" s="154"/>
      <c r="E119" s="154"/>
      <c r="F119" s="154"/>
      <c r="G119" s="46"/>
    </row>
    <row r="120" spans="1:7" outlineLevel="1">
      <c r="A120" s="112" t="s">
        <v>782</v>
      </c>
      <c r="B120" s="148"/>
      <c r="C120" s="154"/>
      <c r="D120" s="154"/>
      <c r="E120" s="154"/>
      <c r="F120" s="154"/>
      <c r="G120" s="46"/>
    </row>
    <row r="121" spans="1:7" outlineLevel="1">
      <c r="A121" s="112" t="s">
        <v>783</v>
      </c>
      <c r="B121" s="148"/>
      <c r="C121" s="154"/>
      <c r="D121" s="154"/>
      <c r="E121" s="154"/>
      <c r="F121" s="154"/>
      <c r="G121" s="46"/>
    </row>
    <row r="122" spans="1:7" outlineLevel="1">
      <c r="A122" s="112" t="s">
        <v>784</v>
      </c>
      <c r="B122" s="148"/>
      <c r="C122" s="154"/>
      <c r="D122" s="154"/>
      <c r="E122" s="154"/>
      <c r="F122" s="154"/>
      <c r="G122" s="46"/>
    </row>
    <row r="123" spans="1:7" outlineLevel="1">
      <c r="A123" s="112" t="s">
        <v>785</v>
      </c>
      <c r="B123" s="148"/>
      <c r="C123" s="154"/>
      <c r="D123" s="154"/>
      <c r="E123" s="154"/>
      <c r="F123" s="154"/>
      <c r="G123" s="46"/>
    </row>
    <row r="124" spans="1:7" outlineLevel="1">
      <c r="A124" s="112" t="s">
        <v>786</v>
      </c>
      <c r="B124" s="148"/>
      <c r="C124" s="154"/>
      <c r="D124" s="154"/>
      <c r="E124" s="154"/>
      <c r="F124" s="154"/>
      <c r="G124" s="46"/>
    </row>
    <row r="125" spans="1:7" outlineLevel="1">
      <c r="A125" s="112" t="s">
        <v>787</v>
      </c>
      <c r="B125" s="148"/>
      <c r="C125" s="154"/>
      <c r="D125" s="154"/>
      <c r="E125" s="154"/>
      <c r="F125" s="154"/>
      <c r="G125" s="46"/>
    </row>
    <row r="126" spans="1:7" outlineLevel="1">
      <c r="A126" s="112" t="s">
        <v>788</v>
      </c>
      <c r="B126" s="148"/>
      <c r="C126" s="154"/>
      <c r="D126" s="154"/>
      <c r="E126" s="154"/>
      <c r="F126" s="154"/>
      <c r="G126" s="46"/>
    </row>
    <row r="127" spans="1:7" outlineLevel="1">
      <c r="A127" s="112" t="s">
        <v>789</v>
      </c>
      <c r="B127" s="148"/>
      <c r="C127" s="154"/>
      <c r="D127" s="154"/>
      <c r="E127" s="154"/>
      <c r="F127" s="154"/>
      <c r="G127" s="46"/>
    </row>
    <row r="128" spans="1:7" outlineLevel="1">
      <c r="A128" s="112" t="s">
        <v>790</v>
      </c>
      <c r="B128" s="148"/>
      <c r="C128" s="154"/>
      <c r="D128" s="154"/>
      <c r="E128" s="154"/>
      <c r="F128" s="154"/>
      <c r="G128" s="46"/>
    </row>
    <row r="129" spans="1:7" outlineLevel="1">
      <c r="A129" s="112" t="s">
        <v>791</v>
      </c>
      <c r="B129" s="148"/>
      <c r="C129" s="154"/>
      <c r="D129" s="154"/>
      <c r="E129" s="154"/>
      <c r="F129" s="154"/>
      <c r="G129" s="46"/>
    </row>
    <row r="130" spans="1:7" outlineLevel="1">
      <c r="A130" s="112" t="s">
        <v>1466</v>
      </c>
      <c r="B130" s="148"/>
      <c r="C130" s="154"/>
      <c r="D130" s="154"/>
      <c r="E130" s="154"/>
      <c r="F130" s="154"/>
      <c r="G130" s="46"/>
    </row>
    <row r="131" spans="1:7" outlineLevel="1">
      <c r="A131" s="112" t="s">
        <v>1467</v>
      </c>
      <c r="B131" s="148"/>
      <c r="C131" s="154"/>
      <c r="D131" s="154"/>
      <c r="E131" s="154"/>
      <c r="F131" s="154"/>
      <c r="G131" s="46"/>
    </row>
    <row r="132" spans="1:7" outlineLevel="1">
      <c r="A132" s="112" t="s">
        <v>1468</v>
      </c>
      <c r="B132" s="148"/>
      <c r="C132" s="154"/>
      <c r="D132" s="154"/>
      <c r="E132" s="154"/>
      <c r="F132" s="154"/>
      <c r="G132" s="46"/>
    </row>
    <row r="133" spans="1:7" outlineLevel="1">
      <c r="A133" s="112" t="s">
        <v>1469</v>
      </c>
      <c r="B133" s="148"/>
      <c r="C133" s="154"/>
      <c r="D133" s="154"/>
      <c r="E133" s="154"/>
      <c r="F133" s="154"/>
      <c r="G133" s="46"/>
    </row>
    <row r="134" spans="1:7" outlineLevel="1">
      <c r="A134" s="112" t="s">
        <v>1470</v>
      </c>
      <c r="B134" s="148"/>
      <c r="C134" s="154"/>
      <c r="D134" s="154"/>
      <c r="E134" s="154"/>
      <c r="F134" s="154"/>
      <c r="G134" s="46"/>
    </row>
    <row r="135" spans="1:7" outlineLevel="1">
      <c r="A135" s="112" t="s">
        <v>1471</v>
      </c>
      <c r="B135" s="148"/>
      <c r="C135" s="154"/>
      <c r="D135" s="154"/>
      <c r="E135" s="154"/>
      <c r="F135" s="154"/>
      <c r="G135" s="46"/>
    </row>
    <row r="136" spans="1:7" outlineLevel="1">
      <c r="A136" s="112" t="s">
        <v>1472</v>
      </c>
      <c r="B136" s="148"/>
      <c r="C136" s="154"/>
      <c r="D136" s="154"/>
      <c r="E136" s="154"/>
      <c r="F136" s="154"/>
      <c r="G136" s="46"/>
    </row>
    <row r="137" spans="1:7" outlineLevel="1">
      <c r="A137" s="112" t="s">
        <v>1473</v>
      </c>
      <c r="B137" s="148"/>
      <c r="C137" s="154"/>
      <c r="D137" s="154"/>
      <c r="E137" s="154"/>
      <c r="F137" s="154"/>
      <c r="G137" s="46"/>
    </row>
    <row r="138" spans="1:7" outlineLevel="1">
      <c r="A138" s="112" t="s">
        <v>1474</v>
      </c>
      <c r="B138" s="148"/>
      <c r="C138" s="154"/>
      <c r="D138" s="154"/>
      <c r="E138" s="154"/>
      <c r="F138" s="154"/>
      <c r="G138" s="46"/>
    </row>
    <row r="139" spans="1:7" outlineLevel="1">
      <c r="A139" s="112" t="s">
        <v>1475</v>
      </c>
      <c r="B139" s="148"/>
      <c r="C139" s="154"/>
      <c r="D139" s="154"/>
      <c r="E139" s="154"/>
      <c r="F139" s="154"/>
      <c r="G139" s="46"/>
    </row>
    <row r="140" spans="1:7" outlineLevel="1">
      <c r="A140" s="112" t="s">
        <v>1476</v>
      </c>
      <c r="B140" s="148"/>
      <c r="C140" s="154"/>
      <c r="D140" s="154"/>
      <c r="E140" s="154"/>
      <c r="F140" s="154"/>
      <c r="G140" s="46"/>
    </row>
    <row r="141" spans="1:7" outlineLevel="1">
      <c r="A141" s="112" t="s">
        <v>1477</v>
      </c>
      <c r="B141" s="148"/>
      <c r="C141" s="154"/>
      <c r="D141" s="154"/>
      <c r="E141" s="154"/>
      <c r="F141" s="154"/>
      <c r="G141" s="46"/>
    </row>
    <row r="142" spans="1:7" outlineLevel="1">
      <c r="A142" s="112" t="s">
        <v>1478</v>
      </c>
      <c r="B142" s="148"/>
      <c r="C142" s="154"/>
      <c r="D142" s="154"/>
      <c r="E142" s="154"/>
      <c r="F142" s="154"/>
      <c r="G142" s="46"/>
    </row>
    <row r="143" spans="1:7" outlineLevel="1">
      <c r="A143" s="112" t="s">
        <v>1479</v>
      </c>
      <c r="B143" s="148"/>
      <c r="C143" s="154"/>
      <c r="D143" s="154"/>
      <c r="E143" s="154"/>
      <c r="F143" s="154"/>
      <c r="G143" s="46"/>
    </row>
    <row r="144" spans="1:7" outlineLevel="1">
      <c r="A144" s="112" t="s">
        <v>1480</v>
      </c>
      <c r="B144" s="148"/>
      <c r="C144" s="154"/>
      <c r="D144" s="154"/>
      <c r="E144" s="154"/>
      <c r="F144" s="154"/>
      <c r="G144" s="46"/>
    </row>
    <row r="145" spans="1:7" outlineLevel="1">
      <c r="A145" s="112" t="s">
        <v>1481</v>
      </c>
      <c r="B145" s="148"/>
      <c r="C145" s="154"/>
      <c r="D145" s="154"/>
      <c r="E145" s="154"/>
      <c r="F145" s="154"/>
      <c r="G145" s="46"/>
    </row>
    <row r="146" spans="1:7" outlineLevel="1">
      <c r="A146" s="112" t="s">
        <v>1482</v>
      </c>
      <c r="B146" s="148"/>
      <c r="C146" s="154"/>
      <c r="D146" s="154"/>
      <c r="E146" s="154"/>
      <c r="F146" s="154"/>
      <c r="G146" s="46"/>
    </row>
    <row r="147" spans="1:7" outlineLevel="1">
      <c r="A147" s="112" t="s">
        <v>1483</v>
      </c>
      <c r="B147" s="148"/>
      <c r="C147" s="154"/>
      <c r="D147" s="154"/>
      <c r="E147" s="154"/>
      <c r="F147" s="154"/>
      <c r="G147" s="46"/>
    </row>
    <row r="148" spans="1:7" outlineLevel="1">
      <c r="A148" s="112" t="s">
        <v>1484</v>
      </c>
      <c r="B148" s="148"/>
      <c r="C148" s="154"/>
      <c r="D148" s="154"/>
      <c r="E148" s="154"/>
      <c r="F148" s="154"/>
      <c r="G148" s="46"/>
    </row>
    <row r="149" spans="1:7" ht="15" customHeight="1">
      <c r="A149" s="120"/>
      <c r="B149" s="121" t="s">
        <v>915</v>
      </c>
      <c r="C149" s="120" t="s">
        <v>127</v>
      </c>
      <c r="D149" s="120" t="s">
        <v>128</v>
      </c>
      <c r="E149" s="150"/>
      <c r="F149" s="151" t="s">
        <v>131</v>
      </c>
      <c r="G149" s="151"/>
    </row>
    <row r="150" spans="1:7">
      <c r="A150" s="112" t="s">
        <v>792</v>
      </c>
      <c r="B150" s="112" t="s">
        <v>27</v>
      </c>
      <c r="C150" s="154">
        <v>0.93489999999999995</v>
      </c>
      <c r="D150" s="154">
        <v>0</v>
      </c>
      <c r="E150" s="220"/>
      <c r="F150" s="154">
        <v>0.93489999999999995</v>
      </c>
    </row>
    <row r="151" spans="1:7">
      <c r="A151" s="112" t="s">
        <v>793</v>
      </c>
      <c r="B151" s="112" t="s">
        <v>28</v>
      </c>
      <c r="C151" s="154">
        <v>1.67E-2</v>
      </c>
      <c r="D151" s="154">
        <v>0</v>
      </c>
      <c r="E151" s="220"/>
      <c r="F151" s="154">
        <v>1.67E-2</v>
      </c>
    </row>
    <row r="152" spans="1:7">
      <c r="A152" s="112" t="s">
        <v>794</v>
      </c>
      <c r="B152" s="112" t="s">
        <v>2</v>
      </c>
      <c r="C152" s="154">
        <v>4.8500000000000001E-2</v>
      </c>
      <c r="D152" s="154">
        <v>0</v>
      </c>
      <c r="E152" s="220"/>
      <c r="F152" s="154">
        <v>4.8500000000000001E-2</v>
      </c>
    </row>
    <row r="153" spans="1:7">
      <c r="A153" s="112" t="s">
        <v>795</v>
      </c>
      <c r="B153" s="147"/>
      <c r="C153" s="154"/>
      <c r="D153" s="154"/>
      <c r="E153" s="220"/>
      <c r="F153" s="154">
        <v>0</v>
      </c>
    </row>
    <row r="154" spans="1:7">
      <c r="A154" s="112" t="s">
        <v>796</v>
      </c>
      <c r="B154" s="147"/>
      <c r="C154" s="154"/>
      <c r="D154" s="154"/>
      <c r="E154" s="220"/>
      <c r="F154" s="154">
        <v>0</v>
      </c>
    </row>
    <row r="155" spans="1:7" outlineLevel="1">
      <c r="A155" s="112" t="s">
        <v>797</v>
      </c>
      <c r="B155" s="147"/>
      <c r="C155" s="154"/>
      <c r="D155" s="154"/>
      <c r="E155" s="220"/>
      <c r="F155" s="154"/>
    </row>
    <row r="156" spans="1:7" outlineLevel="1">
      <c r="A156" s="112" t="s">
        <v>798</v>
      </c>
      <c r="B156" s="147"/>
      <c r="C156" s="154"/>
      <c r="D156" s="154"/>
      <c r="E156" s="220"/>
      <c r="F156" s="154"/>
    </row>
    <row r="157" spans="1:7" outlineLevel="1">
      <c r="A157" s="112" t="s">
        <v>799</v>
      </c>
      <c r="C157" s="221"/>
      <c r="D157" s="221"/>
      <c r="E157" s="222"/>
      <c r="F157" s="221"/>
    </row>
    <row r="158" spans="1:7" outlineLevel="1">
      <c r="A158" s="112" t="s">
        <v>800</v>
      </c>
      <c r="C158" s="221"/>
      <c r="D158" s="221"/>
      <c r="E158" s="222"/>
      <c r="F158" s="221"/>
    </row>
    <row r="159" spans="1:7" ht="15" customHeight="1">
      <c r="A159" s="120"/>
      <c r="B159" s="121" t="s">
        <v>916</v>
      </c>
      <c r="C159" s="120" t="s">
        <v>127</v>
      </c>
      <c r="D159" s="120" t="s">
        <v>128</v>
      </c>
      <c r="E159" s="150"/>
      <c r="F159" s="151" t="s">
        <v>131</v>
      </c>
      <c r="G159" s="151"/>
    </row>
    <row r="160" spans="1:7">
      <c r="A160" s="112" t="s">
        <v>801</v>
      </c>
      <c r="B160" s="112" t="s">
        <v>30</v>
      </c>
      <c r="C160" s="154">
        <v>2.4899999999999999E-2</v>
      </c>
      <c r="D160" s="154">
        <v>0</v>
      </c>
      <c r="E160" s="220"/>
      <c r="F160" s="154">
        <v>2.4899999999999999E-2</v>
      </c>
    </row>
    <row r="161" spans="1:16">
      <c r="A161" s="112" t="s">
        <v>802</v>
      </c>
      <c r="B161" s="112" t="s">
        <v>13</v>
      </c>
      <c r="C161" s="154">
        <v>0.92200000000000004</v>
      </c>
      <c r="D161" s="154">
        <v>0</v>
      </c>
      <c r="E161" s="220"/>
      <c r="F161" s="154">
        <v>0.92200000000000004</v>
      </c>
    </row>
    <row r="162" spans="1:16">
      <c r="A162" s="112" t="s">
        <v>803</v>
      </c>
      <c r="B162" s="112" t="s">
        <v>2</v>
      </c>
      <c r="C162" s="154">
        <v>5.3199999999999997E-2</v>
      </c>
      <c r="D162" s="154">
        <v>0</v>
      </c>
      <c r="E162" s="220"/>
      <c r="F162" s="154">
        <v>5.3199999999999997E-2</v>
      </c>
    </row>
    <row r="163" spans="1:16" outlineLevel="1">
      <c r="A163" s="112" t="s">
        <v>804</v>
      </c>
      <c r="B163" s="147"/>
      <c r="C163" s="147"/>
      <c r="D163" s="147"/>
      <c r="E163" s="223"/>
      <c r="F163" s="147"/>
    </row>
    <row r="164" spans="1:16" outlineLevel="1">
      <c r="A164" s="112" t="s">
        <v>805</v>
      </c>
      <c r="B164" s="147"/>
      <c r="C164" s="147"/>
      <c r="D164" s="147"/>
      <c r="E164" s="223"/>
      <c r="F164" s="147"/>
    </row>
    <row r="165" spans="1:16" outlineLevel="1">
      <c r="A165" s="112" t="s">
        <v>806</v>
      </c>
      <c r="B165" s="147"/>
      <c r="C165" s="147"/>
      <c r="D165" s="147"/>
      <c r="E165" s="223"/>
      <c r="F165" s="147"/>
    </row>
    <row r="166" spans="1:16" outlineLevel="1">
      <c r="A166" s="112" t="s">
        <v>807</v>
      </c>
      <c r="E166" s="101"/>
    </row>
    <row r="167" spans="1:16" outlineLevel="1">
      <c r="A167" s="112" t="s">
        <v>808</v>
      </c>
      <c r="E167" s="101"/>
    </row>
    <row r="168" spans="1:16" outlineLevel="1">
      <c r="A168" s="112" t="s">
        <v>809</v>
      </c>
      <c r="E168" s="101"/>
    </row>
    <row r="169" spans="1:16" ht="15" customHeight="1">
      <c r="A169" s="120"/>
      <c r="B169" s="121" t="s">
        <v>917</v>
      </c>
      <c r="C169" s="120" t="s">
        <v>127</v>
      </c>
      <c r="D169" s="120" t="s">
        <v>128</v>
      </c>
      <c r="E169" s="150"/>
      <c r="F169" s="151" t="s">
        <v>131</v>
      </c>
      <c r="G169" s="151"/>
    </row>
    <row r="170" spans="1:16">
      <c r="A170" s="112" t="s">
        <v>810</v>
      </c>
      <c r="B170" s="129" t="s">
        <v>56</v>
      </c>
      <c r="C170" s="154">
        <v>2.2065986695490321E-2</v>
      </c>
      <c r="D170" s="154">
        <v>0</v>
      </c>
      <c r="E170" s="220"/>
      <c r="F170" s="154">
        <v>2.2065986695490321E-2</v>
      </c>
      <c r="I170" s="62"/>
      <c r="K170"/>
    </row>
    <row r="171" spans="1:16">
      <c r="A171" s="112" t="s">
        <v>811</v>
      </c>
      <c r="B171" s="129" t="s">
        <v>3013</v>
      </c>
      <c r="C171" s="154">
        <v>0.1211371225635921</v>
      </c>
      <c r="D171" s="154">
        <v>0</v>
      </c>
      <c r="E171" s="220"/>
      <c r="F171" s="154">
        <v>0.1211371225635921</v>
      </c>
      <c r="I171" s="62"/>
      <c r="K171" s="65"/>
    </row>
    <row r="172" spans="1:16">
      <c r="A172" s="112" t="s">
        <v>812</v>
      </c>
      <c r="B172" s="129" t="s">
        <v>3014</v>
      </c>
      <c r="C172" s="154">
        <v>0.1142055688303811</v>
      </c>
      <c r="D172" s="154">
        <v>0</v>
      </c>
      <c r="E172" s="154"/>
      <c r="F172" s="154">
        <v>0.1142055688303811</v>
      </c>
      <c r="I172" s="62"/>
      <c r="K172" s="65"/>
    </row>
    <row r="173" spans="1:16">
      <c r="A173" s="112" t="s">
        <v>813</v>
      </c>
      <c r="B173" s="129" t="s">
        <v>3015</v>
      </c>
      <c r="C173" s="154">
        <v>0.32478014501193919</v>
      </c>
      <c r="D173" s="154">
        <v>0</v>
      </c>
      <c r="E173" s="154"/>
      <c r="F173" s="154">
        <v>0.32478014501193919</v>
      </c>
      <c r="I173" s="62"/>
      <c r="K173" s="65"/>
    </row>
    <row r="174" spans="1:16">
      <c r="A174" s="112" t="s">
        <v>814</v>
      </c>
      <c r="B174" s="129" t="s">
        <v>3016</v>
      </c>
      <c r="C174" s="154">
        <v>0.41781117689859731</v>
      </c>
      <c r="D174" s="154">
        <v>0</v>
      </c>
      <c r="E174" s="154"/>
      <c r="F174" s="154">
        <v>0.41781117689859731</v>
      </c>
      <c r="I174" s="62"/>
      <c r="K174" s="65"/>
      <c r="M174" s="49"/>
      <c r="N174" s="49"/>
      <c r="O174" s="49"/>
      <c r="P174" s="49"/>
    </row>
    <row r="175" spans="1:16" outlineLevel="1">
      <c r="A175" s="112" t="s">
        <v>815</v>
      </c>
      <c r="B175" s="114"/>
      <c r="C175" s="221"/>
      <c r="D175" s="221"/>
      <c r="E175" s="221"/>
      <c r="F175" s="221"/>
      <c r="I175" s="62"/>
      <c r="K175"/>
    </row>
    <row r="176" spans="1:16" outlineLevel="1">
      <c r="A176" s="112" t="s">
        <v>816</v>
      </c>
      <c r="B176" s="114"/>
      <c r="C176" s="221"/>
      <c r="D176" s="221"/>
      <c r="E176" s="221"/>
      <c r="F176" s="221"/>
    </row>
    <row r="177" spans="1:10" outlineLevel="1">
      <c r="A177" s="112" t="s">
        <v>817</v>
      </c>
      <c r="B177" s="172"/>
      <c r="C177" s="221"/>
      <c r="D177" s="221"/>
      <c r="E177" s="221"/>
      <c r="F177" s="221"/>
    </row>
    <row r="178" spans="1:10" outlineLevel="1">
      <c r="A178" s="112" t="s">
        <v>818</v>
      </c>
      <c r="B178" s="172"/>
      <c r="C178" s="221"/>
      <c r="D178" s="221"/>
      <c r="E178" s="221"/>
      <c r="F178" s="221"/>
    </row>
    <row r="179" spans="1:10" ht="15" customHeight="1">
      <c r="A179" s="120"/>
      <c r="B179" s="134" t="s">
        <v>918</v>
      </c>
      <c r="C179" s="120" t="s">
        <v>127</v>
      </c>
      <c r="D179" s="120" t="s">
        <v>128</v>
      </c>
      <c r="E179" s="120"/>
      <c r="F179" s="120" t="s">
        <v>131</v>
      </c>
      <c r="G179" s="151"/>
    </row>
    <row r="180" spans="1:10">
      <c r="A180" s="112" t="s">
        <v>819</v>
      </c>
      <c r="B180" s="112" t="s">
        <v>74</v>
      </c>
      <c r="C180" s="154">
        <v>0</v>
      </c>
      <c r="D180" s="154">
        <v>0</v>
      </c>
      <c r="E180" s="220"/>
      <c r="F180" s="154">
        <v>0</v>
      </c>
    </row>
    <row r="181" spans="1:10" outlineLevel="1">
      <c r="A181" s="112" t="s">
        <v>2539</v>
      </c>
      <c r="B181" s="206" t="s">
        <v>2538</v>
      </c>
      <c r="C181" s="154">
        <v>1.3564788450466658E-4</v>
      </c>
      <c r="D181" s="154">
        <v>0</v>
      </c>
      <c r="E181" s="220"/>
      <c r="F181" s="154">
        <v>1.3564788450466658E-4</v>
      </c>
    </row>
    <row r="182" spans="1:10" outlineLevel="1">
      <c r="A182" s="112" t="s">
        <v>820</v>
      </c>
      <c r="B182" s="207"/>
      <c r="C182" s="221"/>
      <c r="D182" s="221"/>
      <c r="E182" s="222"/>
      <c r="F182" s="221"/>
    </row>
    <row r="183" spans="1:10" outlineLevel="1">
      <c r="A183" s="112" t="s">
        <v>821</v>
      </c>
      <c r="B183" s="207"/>
      <c r="C183" s="221"/>
      <c r="D183" s="221"/>
      <c r="E183" s="222"/>
      <c r="F183" s="221"/>
    </row>
    <row r="184" spans="1:10" outlineLevel="1">
      <c r="A184" s="112" t="s">
        <v>822</v>
      </c>
      <c r="B184" s="207"/>
      <c r="C184" s="221"/>
      <c r="D184" s="221"/>
      <c r="E184" s="222"/>
      <c r="F184" s="221"/>
    </row>
    <row r="185" spans="1:10" ht="18">
      <c r="A185" s="208"/>
      <c r="B185" s="209" t="s">
        <v>202</v>
      </c>
      <c r="C185" s="208"/>
      <c r="D185" s="208"/>
      <c r="E185" s="208"/>
      <c r="F185" s="224"/>
      <c r="G185" s="224"/>
    </row>
    <row r="186" spans="1:10" ht="15" customHeight="1">
      <c r="A186" s="120"/>
      <c r="B186" s="121" t="s">
        <v>919</v>
      </c>
      <c r="C186" s="120" t="s">
        <v>135</v>
      </c>
      <c r="D186" s="120" t="s">
        <v>52</v>
      </c>
      <c r="E186" s="150"/>
      <c r="F186" s="120" t="s">
        <v>127</v>
      </c>
      <c r="G186" s="120" t="s">
        <v>133</v>
      </c>
    </row>
    <row r="187" spans="1:10">
      <c r="A187" s="112" t="s">
        <v>823</v>
      </c>
      <c r="B187" s="122" t="s">
        <v>75</v>
      </c>
      <c r="C187" s="152">
        <v>162.20400000000001</v>
      </c>
      <c r="D187" s="152"/>
      <c r="E187" s="171"/>
      <c r="F187" s="152"/>
      <c r="G187" s="152"/>
      <c r="J187"/>
    </row>
    <row r="188" spans="1:10">
      <c r="A188" s="168"/>
      <c r="B188" s="210"/>
      <c r="C188" s="171"/>
      <c r="D188" s="171"/>
      <c r="E188" s="171"/>
      <c r="F188" s="170"/>
      <c r="G188" s="170"/>
    </row>
    <row r="189" spans="1:10">
      <c r="B189" s="122" t="s">
        <v>136</v>
      </c>
      <c r="C189" s="152"/>
      <c r="D189" s="152"/>
      <c r="E189" s="168"/>
      <c r="F189" s="225"/>
      <c r="G189" s="225"/>
    </row>
    <row r="190" spans="1:10">
      <c r="A190" s="112" t="s">
        <v>824</v>
      </c>
      <c r="B190" s="11" t="s">
        <v>2891</v>
      </c>
      <c r="C190" s="152">
        <v>2.5049100000000002</v>
      </c>
      <c r="D190" s="216">
        <v>1163</v>
      </c>
      <c r="E190" s="168"/>
      <c r="F190" s="161">
        <v>2.6496965511971308E-4</v>
      </c>
      <c r="G190" s="161">
        <v>1.9954702995779144E-2</v>
      </c>
      <c r="H190" s="62"/>
      <c r="J190"/>
    </row>
    <row r="191" spans="1:10">
      <c r="A191" s="112" t="s">
        <v>825</v>
      </c>
      <c r="B191" s="11" t="s">
        <v>2900</v>
      </c>
      <c r="C191" s="152">
        <v>7.2323597800000003</v>
      </c>
      <c r="D191" s="216">
        <v>962</v>
      </c>
      <c r="E191" s="168"/>
      <c r="F191" s="161">
        <v>7.6503981245165859E-4</v>
      </c>
      <c r="G191" s="161">
        <v>1.650595381078206E-2</v>
      </c>
      <c r="H191" s="62"/>
      <c r="J191"/>
    </row>
    <row r="192" spans="1:10">
      <c r="A192" s="112" t="s">
        <v>826</v>
      </c>
      <c r="B192" s="11" t="s">
        <v>1492</v>
      </c>
      <c r="C192" s="152">
        <v>53.619307740000004</v>
      </c>
      <c r="D192" s="216">
        <v>3056</v>
      </c>
      <c r="E192" s="168"/>
      <c r="F192" s="161">
        <v>5.6718562661435198E-3</v>
      </c>
      <c r="G192" s="161">
        <v>5.2434713976871078E-2</v>
      </c>
      <c r="H192" s="62"/>
      <c r="J192"/>
    </row>
    <row r="193" spans="1:10">
      <c r="A193" s="112" t="s">
        <v>827</v>
      </c>
      <c r="B193" s="11" t="s">
        <v>2883</v>
      </c>
      <c r="C193" s="152">
        <v>207.11953062000001</v>
      </c>
      <c r="D193" s="216">
        <v>5486</v>
      </c>
      <c r="E193" s="168"/>
      <c r="F193" s="161">
        <v>2.1909126713909186E-2</v>
      </c>
      <c r="G193" s="161">
        <v>9.412854740743283E-2</v>
      </c>
      <c r="H193" s="62"/>
      <c r="J193"/>
    </row>
    <row r="194" spans="1:10">
      <c r="A194" s="112" t="s">
        <v>828</v>
      </c>
      <c r="B194" s="11" t="s">
        <v>2894</v>
      </c>
      <c r="C194" s="152">
        <v>360.45926789999999</v>
      </c>
      <c r="D194" s="216">
        <v>5755</v>
      </c>
      <c r="E194" s="168"/>
      <c r="F194" s="161">
        <v>3.8129420977267549E-2</v>
      </c>
      <c r="G194" s="161">
        <v>9.8744037610239865E-2</v>
      </c>
      <c r="H194" s="62"/>
      <c r="J194"/>
    </row>
    <row r="195" spans="1:10">
      <c r="A195" s="112" t="s">
        <v>829</v>
      </c>
      <c r="B195" s="11" t="s">
        <v>2880</v>
      </c>
      <c r="C195" s="152">
        <v>490.82054261000002</v>
      </c>
      <c r="D195" s="216">
        <v>5609</v>
      </c>
      <c r="E195" s="168"/>
      <c r="F195" s="161">
        <v>5.1919050944362131E-2</v>
      </c>
      <c r="G195" s="161">
        <v>9.623897601317731E-2</v>
      </c>
      <c r="H195" s="62"/>
      <c r="J195"/>
    </row>
    <row r="196" spans="1:10">
      <c r="A196" s="112" t="s">
        <v>830</v>
      </c>
      <c r="B196" s="11" t="s">
        <v>2903</v>
      </c>
      <c r="C196" s="152">
        <v>1311.06823874</v>
      </c>
      <c r="D196" s="216">
        <v>10543</v>
      </c>
      <c r="E196" s="168"/>
      <c r="F196" s="161">
        <v>0.1386849423960731</v>
      </c>
      <c r="G196" s="161">
        <v>0.18089633162897636</v>
      </c>
      <c r="H196" s="62"/>
      <c r="J196"/>
    </row>
    <row r="197" spans="1:10">
      <c r="A197" s="112" t="s">
        <v>831</v>
      </c>
      <c r="B197" s="11" t="s">
        <v>2897</v>
      </c>
      <c r="C197" s="152">
        <v>1449.36384817</v>
      </c>
      <c r="D197" s="216">
        <v>8333</v>
      </c>
      <c r="E197" s="168"/>
      <c r="F197" s="161">
        <v>0.15331386716192802</v>
      </c>
      <c r="G197" s="161">
        <v>0.1429772485501527</v>
      </c>
      <c r="H197" s="62"/>
      <c r="J197"/>
    </row>
    <row r="198" spans="1:10">
      <c r="A198" s="112" t="s">
        <v>832</v>
      </c>
      <c r="B198" s="11" t="s">
        <v>2901</v>
      </c>
      <c r="C198" s="152">
        <v>1335.5001393599998</v>
      </c>
      <c r="D198" s="216">
        <v>5978</v>
      </c>
      <c r="E198" s="168"/>
      <c r="F198" s="161">
        <v>0.14126935152901618</v>
      </c>
      <c r="G198" s="161">
        <v>0.10257026183041076</v>
      </c>
      <c r="H198" s="62"/>
      <c r="J198"/>
    </row>
    <row r="199" spans="1:10">
      <c r="A199" s="112" t="s">
        <v>833</v>
      </c>
      <c r="B199" s="11" t="s">
        <v>2879</v>
      </c>
      <c r="C199" s="152">
        <v>1072.39081865</v>
      </c>
      <c r="D199" s="216">
        <v>3925</v>
      </c>
      <c r="E199" s="47"/>
      <c r="F199" s="161">
        <v>0.113437618665436</v>
      </c>
      <c r="G199" s="161">
        <v>6.7344977866236569E-2</v>
      </c>
      <c r="H199" s="62"/>
      <c r="J199"/>
    </row>
    <row r="200" spans="1:10">
      <c r="A200" s="112" t="s">
        <v>834</v>
      </c>
      <c r="B200" s="11" t="s">
        <v>2885</v>
      </c>
      <c r="C200" s="152">
        <v>823.80449159</v>
      </c>
      <c r="D200" s="216">
        <v>2549</v>
      </c>
      <c r="E200" s="47"/>
      <c r="F200" s="161">
        <v>8.7142129666404333E-2</v>
      </c>
      <c r="G200" s="161">
        <v>4.373563021172918E-2</v>
      </c>
      <c r="H200" s="62"/>
      <c r="J200"/>
    </row>
    <row r="201" spans="1:10">
      <c r="A201" s="112" t="s">
        <v>835</v>
      </c>
      <c r="B201" s="11" t="s">
        <v>2892</v>
      </c>
      <c r="C201" s="152">
        <v>601.39011382000001</v>
      </c>
      <c r="D201" s="216">
        <v>1612</v>
      </c>
      <c r="E201" s="47"/>
      <c r="F201" s="161">
        <v>6.3615112339880639E-2</v>
      </c>
      <c r="G201" s="161">
        <v>2.7658625304553722E-2</v>
      </c>
      <c r="H201" s="62"/>
      <c r="J201"/>
    </row>
    <row r="202" spans="1:10">
      <c r="A202" s="112" t="s">
        <v>836</v>
      </c>
      <c r="B202" s="11" t="s">
        <v>2898</v>
      </c>
      <c r="C202" s="152">
        <v>459.70162312999997</v>
      </c>
      <c r="D202" s="216">
        <v>1085</v>
      </c>
      <c r="E202" s="47"/>
      <c r="F202" s="161">
        <v>4.8627288221424488E-2</v>
      </c>
      <c r="G202" s="161">
        <v>1.8616382416526543E-2</v>
      </c>
      <c r="H202" s="62"/>
      <c r="J202"/>
    </row>
    <row r="203" spans="1:10" ht="15" customHeight="1">
      <c r="A203" s="112" t="s">
        <v>837</v>
      </c>
      <c r="B203" s="11" t="s">
        <v>2887</v>
      </c>
      <c r="C203" s="152">
        <v>341.36034099</v>
      </c>
      <c r="D203" s="216">
        <v>722</v>
      </c>
      <c r="E203" s="47"/>
      <c r="F203" s="161">
        <v>3.6109134389526155E-2</v>
      </c>
      <c r="G203" s="161">
        <v>1.2388044336158676E-2</v>
      </c>
      <c r="H203" s="62"/>
      <c r="J203"/>
    </row>
    <row r="204" spans="1:10" ht="15" customHeight="1">
      <c r="A204" s="112" t="s">
        <v>838</v>
      </c>
      <c r="B204" s="11" t="s">
        <v>2888</v>
      </c>
      <c r="C204" s="152">
        <v>436.05898467999998</v>
      </c>
      <c r="D204" s="216">
        <v>801</v>
      </c>
      <c r="E204" s="47"/>
      <c r="F204" s="161">
        <v>4.6126367327573387E-2</v>
      </c>
      <c r="G204" s="161">
        <v>1.3743522871555541E-2</v>
      </c>
      <c r="H204" s="62"/>
    </row>
    <row r="205" spans="1:10" ht="15" customHeight="1">
      <c r="A205" s="112" t="s">
        <v>839</v>
      </c>
      <c r="B205" s="11" t="s">
        <v>2902</v>
      </c>
      <c r="C205" s="152">
        <v>250.76462861000002</v>
      </c>
      <c r="D205" s="216">
        <v>391</v>
      </c>
      <c r="F205" s="161">
        <v>2.6525909976412184E-2</v>
      </c>
      <c r="G205" s="161">
        <v>6.7087608524072613E-3</v>
      </c>
      <c r="H205" s="62"/>
    </row>
    <row r="206" spans="1:10" ht="15" customHeight="1">
      <c r="A206" s="112" t="s">
        <v>840</v>
      </c>
      <c r="B206" s="11" t="s">
        <v>2895</v>
      </c>
      <c r="C206" s="152">
        <v>131.88652772</v>
      </c>
      <c r="D206" s="216">
        <v>177</v>
      </c>
      <c r="E206" s="226"/>
      <c r="F206" s="161">
        <v>1.3950971398136013E-2</v>
      </c>
      <c r="G206" s="161">
        <v>3.0369582375347447E-3</v>
      </c>
      <c r="H206" s="62"/>
    </row>
    <row r="207" spans="1:10" ht="15" customHeight="1">
      <c r="A207" s="112" t="s">
        <v>841</v>
      </c>
      <c r="B207" s="11" t="s">
        <v>2889</v>
      </c>
      <c r="C207" s="152">
        <v>75.485824959999988</v>
      </c>
      <c r="D207" s="216">
        <v>89</v>
      </c>
      <c r="E207" s="226"/>
      <c r="F207" s="161">
        <v>7.9848988610681532E-3</v>
      </c>
      <c r="G207" s="161">
        <v>1.5270580968395045E-3</v>
      </c>
      <c r="H207" s="62"/>
    </row>
    <row r="208" spans="1:10" ht="15" customHeight="1">
      <c r="A208" s="112" t="s">
        <v>842</v>
      </c>
      <c r="B208" s="11" t="s">
        <v>2890</v>
      </c>
      <c r="C208" s="152">
        <v>43.041586000000002</v>
      </c>
      <c r="D208" s="216">
        <v>46</v>
      </c>
      <c r="E208" s="226"/>
      <c r="F208" s="161">
        <v>4.5529436978675765E-3</v>
      </c>
      <c r="G208" s="161">
        <v>7.8926598263614838E-4</v>
      </c>
      <c r="H208" s="62"/>
    </row>
    <row r="209" spans="1:8" ht="15" customHeight="1">
      <c r="A209" s="112" t="s">
        <v>843</v>
      </c>
      <c r="B209" s="11" t="s">
        <v>2896</v>
      </c>
      <c r="C209" s="152">
        <v>0</v>
      </c>
      <c r="D209" s="216">
        <v>0</v>
      </c>
      <c r="E209" s="226"/>
      <c r="F209" s="161">
        <v>0</v>
      </c>
      <c r="G209" s="161">
        <v>0</v>
      </c>
      <c r="H209" s="62"/>
    </row>
    <row r="210" spans="1:8" ht="15" customHeight="1" outlineLevel="1">
      <c r="A210" s="112" t="s">
        <v>844</v>
      </c>
      <c r="B210" s="148"/>
      <c r="C210" s="152"/>
      <c r="D210" s="216"/>
      <c r="E210" s="226"/>
      <c r="F210" s="161">
        <v>0</v>
      </c>
      <c r="G210" s="161">
        <v>0</v>
      </c>
    </row>
    <row r="211" spans="1:8" ht="15" customHeight="1" outlineLevel="1">
      <c r="A211" s="112" t="s">
        <v>845</v>
      </c>
      <c r="B211" s="148"/>
      <c r="C211" s="152"/>
      <c r="D211" s="216"/>
      <c r="E211" s="226"/>
      <c r="F211" s="161">
        <v>0</v>
      </c>
      <c r="G211" s="161">
        <v>0</v>
      </c>
    </row>
    <row r="212" spans="1:8" ht="15" customHeight="1" outlineLevel="1">
      <c r="A212" s="112" t="s">
        <v>846</v>
      </c>
      <c r="B212" s="148"/>
      <c r="C212" s="152"/>
      <c r="D212" s="216"/>
      <c r="E212" s="226"/>
      <c r="F212" s="161">
        <v>0</v>
      </c>
      <c r="G212" s="161">
        <v>0</v>
      </c>
    </row>
    <row r="213" spans="1:8" ht="15" customHeight="1" outlineLevel="1">
      <c r="A213" s="112" t="s">
        <v>847</v>
      </c>
      <c r="B213" s="148"/>
      <c r="C213" s="152"/>
      <c r="D213" s="216"/>
      <c r="E213" s="226"/>
      <c r="F213" s="161">
        <v>0</v>
      </c>
      <c r="G213" s="161">
        <v>0</v>
      </c>
    </row>
    <row r="214" spans="1:8">
      <c r="A214" s="112" t="s">
        <v>848</v>
      </c>
      <c r="B214" s="127" t="s">
        <v>1</v>
      </c>
      <c r="C214" s="163">
        <v>9453.5730850700002</v>
      </c>
      <c r="D214" s="227">
        <v>58282</v>
      </c>
      <c r="E214" s="226"/>
      <c r="F214" s="228">
        <v>0.99999999999999989</v>
      </c>
      <c r="G214" s="228">
        <v>1</v>
      </c>
    </row>
    <row r="215" spans="1:8" ht="15" customHeight="1">
      <c r="A215" s="120"/>
      <c r="B215" s="120" t="s">
        <v>920</v>
      </c>
      <c r="C215" s="120" t="s">
        <v>135</v>
      </c>
      <c r="D215" s="120" t="s">
        <v>52</v>
      </c>
      <c r="E215" s="150"/>
      <c r="F215" s="120" t="s">
        <v>127</v>
      </c>
      <c r="G215" s="120" t="s">
        <v>133</v>
      </c>
    </row>
    <row r="216" spans="1:8">
      <c r="A216" s="112" t="s">
        <v>849</v>
      </c>
      <c r="B216" s="112" t="s">
        <v>120</v>
      </c>
      <c r="C216" s="154">
        <v>0.54700000000000004</v>
      </c>
      <c r="D216" s="154"/>
      <c r="F216" s="154"/>
      <c r="G216" s="154"/>
    </row>
    <row r="217" spans="1:8">
      <c r="C217" s="147"/>
      <c r="D217" s="147"/>
      <c r="F217" s="218"/>
      <c r="G217" s="218"/>
    </row>
    <row r="218" spans="1:8">
      <c r="B218" s="122" t="s">
        <v>229</v>
      </c>
      <c r="C218" s="147"/>
      <c r="D218" s="147"/>
      <c r="F218" s="218"/>
      <c r="G218" s="218"/>
    </row>
    <row r="219" spans="1:8">
      <c r="A219" s="112" t="s">
        <v>850</v>
      </c>
      <c r="B219" s="112" t="s">
        <v>150</v>
      </c>
      <c r="C219" s="152">
        <v>2266.1914435100002</v>
      </c>
      <c r="D219" s="216">
        <v>26089</v>
      </c>
      <c r="F219" s="161">
        <v>0.23971797997616262</v>
      </c>
      <c r="G219" s="161">
        <v>0.44763391784770601</v>
      </c>
      <c r="H219" s="62"/>
    </row>
    <row r="220" spans="1:8">
      <c r="A220" s="112" t="s">
        <v>851</v>
      </c>
      <c r="B220" s="112" t="s">
        <v>152</v>
      </c>
      <c r="C220" s="152">
        <v>1264.1073746700001</v>
      </c>
      <c r="D220" s="216">
        <v>6949</v>
      </c>
      <c r="F220" s="161">
        <v>0.13371741703318518</v>
      </c>
      <c r="G220" s="161">
        <v>0.1192306372464912</v>
      </c>
      <c r="H220" s="62"/>
    </row>
    <row r="221" spans="1:8">
      <c r="A221" s="112" t="s">
        <v>852</v>
      </c>
      <c r="B221" s="112" t="s">
        <v>153</v>
      </c>
      <c r="C221" s="152">
        <v>1669.7831002099999</v>
      </c>
      <c r="D221" s="216">
        <v>7638</v>
      </c>
      <c r="F221" s="161">
        <v>0.176629839869444</v>
      </c>
      <c r="G221" s="161">
        <v>0.13105246902988915</v>
      </c>
      <c r="H221" s="62"/>
    </row>
    <row r="222" spans="1:8">
      <c r="A222" s="112" t="s">
        <v>853</v>
      </c>
      <c r="B222" s="112" t="s">
        <v>154</v>
      </c>
      <c r="C222" s="152">
        <v>1939.21926934</v>
      </c>
      <c r="D222" s="216">
        <v>8050</v>
      </c>
      <c r="F222" s="161">
        <v>0.20513082745428848</v>
      </c>
      <c r="G222" s="161">
        <v>0.13812154696132597</v>
      </c>
      <c r="H222" s="62"/>
    </row>
    <row r="223" spans="1:8">
      <c r="A223" s="112" t="s">
        <v>854</v>
      </c>
      <c r="B223" s="112" t="s">
        <v>155</v>
      </c>
      <c r="C223" s="152">
        <v>1487.8657462000001</v>
      </c>
      <c r="D223" s="216">
        <v>5946</v>
      </c>
      <c r="F223" s="161">
        <v>0.15738660216736272</v>
      </c>
      <c r="G223" s="161">
        <v>0.10202120723379431</v>
      </c>
      <c r="H223" s="62"/>
    </row>
    <row r="224" spans="1:8">
      <c r="A224" s="112" t="s">
        <v>855</v>
      </c>
      <c r="B224" s="112" t="s">
        <v>156</v>
      </c>
      <c r="C224" s="152">
        <v>780.72516579000001</v>
      </c>
      <c r="D224" s="216">
        <v>3356</v>
      </c>
      <c r="F224" s="161">
        <v>8.2585193848344701E-2</v>
      </c>
      <c r="G224" s="161">
        <v>5.7582100820150306E-2</v>
      </c>
      <c r="H224" s="62"/>
    </row>
    <row r="225" spans="1:8">
      <c r="A225" s="112" t="s">
        <v>856</v>
      </c>
      <c r="B225" s="112" t="s">
        <v>157</v>
      </c>
      <c r="C225" s="152">
        <v>45.58868425</v>
      </c>
      <c r="D225" s="216">
        <v>253</v>
      </c>
      <c r="F225" s="161">
        <v>4.8223760307092856E-3</v>
      </c>
      <c r="G225" s="161">
        <v>4.3409629044988164E-3</v>
      </c>
      <c r="H225" s="62"/>
    </row>
    <row r="226" spans="1:8">
      <c r="A226" s="112" t="s">
        <v>857</v>
      </c>
      <c r="B226" s="112" t="s">
        <v>151</v>
      </c>
      <c r="C226" s="152">
        <v>9.2301100000000011E-2</v>
      </c>
      <c r="D226" s="216">
        <v>1</v>
      </c>
      <c r="F226" s="161">
        <v>9.7636205030001689E-6</v>
      </c>
      <c r="G226" s="161">
        <v>1.7157956144264094E-5</v>
      </c>
      <c r="H226" s="63"/>
    </row>
    <row r="227" spans="1:8">
      <c r="A227" s="112" t="s">
        <v>858</v>
      </c>
      <c r="B227" s="127" t="s">
        <v>1</v>
      </c>
      <c r="C227" s="178">
        <v>9453.5730850700002</v>
      </c>
      <c r="D227" s="229">
        <v>58282</v>
      </c>
      <c r="F227" s="213">
        <v>1</v>
      </c>
      <c r="G227" s="213">
        <v>0.99999999999999989</v>
      </c>
      <c r="H227" s="63"/>
    </row>
    <row r="228" spans="1:8" outlineLevel="1">
      <c r="A228" s="112" t="s">
        <v>859</v>
      </c>
      <c r="B228" s="202" t="s">
        <v>158</v>
      </c>
      <c r="C228" s="152"/>
      <c r="D228" s="216"/>
      <c r="F228" s="161">
        <v>0</v>
      </c>
      <c r="G228" s="161">
        <v>0</v>
      </c>
    </row>
    <row r="229" spans="1:8" outlineLevel="1">
      <c r="A229" s="112" t="s">
        <v>860</v>
      </c>
      <c r="B229" s="202" t="s">
        <v>159</v>
      </c>
      <c r="C229" s="152"/>
      <c r="D229" s="216"/>
      <c r="F229" s="161">
        <v>0</v>
      </c>
      <c r="G229" s="161">
        <v>0</v>
      </c>
    </row>
    <row r="230" spans="1:8" outlineLevel="1">
      <c r="A230" s="112" t="s">
        <v>861</v>
      </c>
      <c r="B230" s="202" t="s">
        <v>160</v>
      </c>
      <c r="C230" s="152"/>
      <c r="D230" s="216"/>
      <c r="F230" s="161">
        <v>0</v>
      </c>
      <c r="G230" s="161">
        <v>0</v>
      </c>
    </row>
    <row r="231" spans="1:8" outlineLevel="1">
      <c r="A231" s="112" t="s">
        <v>862</v>
      </c>
      <c r="B231" s="202" t="s">
        <v>161</v>
      </c>
      <c r="C231" s="152"/>
      <c r="D231" s="216"/>
      <c r="F231" s="161">
        <v>0</v>
      </c>
      <c r="G231" s="161">
        <v>0</v>
      </c>
    </row>
    <row r="232" spans="1:8" outlineLevel="1">
      <c r="A232" s="112" t="s">
        <v>863</v>
      </c>
      <c r="B232" s="202" t="s">
        <v>162</v>
      </c>
      <c r="C232" s="152"/>
      <c r="D232" s="216"/>
      <c r="F232" s="161">
        <v>0</v>
      </c>
      <c r="G232" s="161">
        <v>0</v>
      </c>
    </row>
    <row r="233" spans="1:8" outlineLevel="1">
      <c r="A233" s="112" t="s">
        <v>864</v>
      </c>
      <c r="B233" s="202" t="s">
        <v>163</v>
      </c>
      <c r="C233" s="152"/>
      <c r="D233" s="216"/>
      <c r="F233" s="161">
        <v>0</v>
      </c>
      <c r="G233" s="161">
        <v>0</v>
      </c>
    </row>
    <row r="234" spans="1:8" outlineLevel="1">
      <c r="A234" s="112" t="s">
        <v>865</v>
      </c>
      <c r="B234" s="128"/>
      <c r="F234" s="230"/>
      <c r="G234" s="230"/>
    </row>
    <row r="235" spans="1:8" outlineLevel="1">
      <c r="A235" s="112" t="s">
        <v>866</v>
      </c>
      <c r="B235" s="128"/>
      <c r="F235" s="230"/>
      <c r="G235" s="230"/>
    </row>
    <row r="236" spans="1:8" outlineLevel="1">
      <c r="A236" s="112" t="s">
        <v>867</v>
      </c>
      <c r="B236" s="128"/>
      <c r="F236" s="230"/>
      <c r="G236" s="230"/>
    </row>
    <row r="237" spans="1:8" ht="15" customHeight="1">
      <c r="A237" s="120"/>
      <c r="B237" s="120" t="s">
        <v>921</v>
      </c>
      <c r="C237" s="120" t="s">
        <v>135</v>
      </c>
      <c r="D237" s="120" t="s">
        <v>52</v>
      </c>
      <c r="E237" s="150"/>
      <c r="F237" s="120" t="s">
        <v>127</v>
      </c>
      <c r="G237" s="120" t="s">
        <v>133</v>
      </c>
    </row>
    <row r="238" spans="1:8" ht="24.75" customHeight="1">
      <c r="A238" s="112" t="s">
        <v>868</v>
      </c>
      <c r="B238" s="112" t="s">
        <v>120</v>
      </c>
      <c r="C238" s="234">
        <v>0.50800000000000001</v>
      </c>
      <c r="D238" s="147"/>
      <c r="F238" s="218"/>
      <c r="G238" s="218"/>
    </row>
    <row r="239" spans="1:8">
      <c r="C239" s="147"/>
      <c r="D239" s="147"/>
      <c r="F239" s="218"/>
      <c r="G239" s="218"/>
    </row>
    <row r="240" spans="1:8">
      <c r="B240" s="122" t="s">
        <v>229</v>
      </c>
      <c r="C240" s="147"/>
      <c r="D240" s="147"/>
      <c r="F240" s="218"/>
      <c r="G240" s="218"/>
    </row>
    <row r="241" spans="1:8">
      <c r="A241" s="112" t="s">
        <v>869</v>
      </c>
      <c r="B241" s="112" t="s">
        <v>150</v>
      </c>
      <c r="C241" s="216">
        <v>2829.5858503600002</v>
      </c>
      <c r="D241" s="216">
        <v>29903</v>
      </c>
      <c r="F241" s="161">
        <v>0.29931390225657178</v>
      </c>
      <c r="G241" s="161">
        <v>0.51307436258192929</v>
      </c>
      <c r="H241" s="62"/>
    </row>
    <row r="242" spans="1:8">
      <c r="A242" s="112" t="s">
        <v>870</v>
      </c>
      <c r="B242" s="112" t="s">
        <v>152</v>
      </c>
      <c r="C242" s="216">
        <v>1367.9448715399999</v>
      </c>
      <c r="D242" s="216">
        <v>6904</v>
      </c>
      <c r="F242" s="161">
        <v>0.14470135886508254</v>
      </c>
      <c r="G242" s="161">
        <v>0.11845852921999932</v>
      </c>
      <c r="H242" s="62"/>
    </row>
    <row r="243" spans="1:8">
      <c r="A243" s="112" t="s">
        <v>871</v>
      </c>
      <c r="B243" s="112" t="s">
        <v>153</v>
      </c>
      <c r="C243" s="216">
        <v>1820.1180769800001</v>
      </c>
      <c r="D243" s="216">
        <v>8000</v>
      </c>
      <c r="F243" s="161">
        <v>0.19253229023579527</v>
      </c>
      <c r="G243" s="161">
        <v>0.13726364915411277</v>
      </c>
      <c r="H243" s="62"/>
    </row>
    <row r="244" spans="1:8">
      <c r="A244" s="112" t="s">
        <v>872</v>
      </c>
      <c r="B244" s="112" t="s">
        <v>154</v>
      </c>
      <c r="C244" s="216">
        <v>1775.7918753900001</v>
      </c>
      <c r="D244" s="216">
        <v>6969</v>
      </c>
      <c r="F244" s="161">
        <v>0.1878434597596228</v>
      </c>
      <c r="G244" s="161">
        <v>0.11957379636937648</v>
      </c>
      <c r="H244" s="62"/>
    </row>
    <row r="245" spans="1:8">
      <c r="A245" s="112" t="s">
        <v>873</v>
      </c>
      <c r="B245" s="112" t="s">
        <v>155</v>
      </c>
      <c r="C245" s="216">
        <v>1031.47018039</v>
      </c>
      <c r="D245" s="216">
        <v>3934</v>
      </c>
      <c r="F245" s="161">
        <v>0.10910902905262325</v>
      </c>
      <c r="G245" s="161">
        <v>6.7499399471534952E-2</v>
      </c>
      <c r="H245" s="62"/>
    </row>
    <row r="246" spans="1:8">
      <c r="A246" s="112" t="s">
        <v>874</v>
      </c>
      <c r="B246" s="112" t="s">
        <v>156</v>
      </c>
      <c r="C246" s="216">
        <v>614.62416565000001</v>
      </c>
      <c r="D246" s="216">
        <v>2518</v>
      </c>
      <c r="F246" s="161">
        <v>6.5015011797039363E-2</v>
      </c>
      <c r="G246" s="161">
        <v>4.3203733571256994E-2</v>
      </c>
      <c r="H246" s="62"/>
    </row>
    <row r="247" spans="1:8">
      <c r="A247" s="112" t="s">
        <v>875</v>
      </c>
      <c r="B247" s="112" t="s">
        <v>157</v>
      </c>
      <c r="C247" s="216">
        <v>14.038064759999999</v>
      </c>
      <c r="D247" s="216">
        <v>54</v>
      </c>
      <c r="F247" s="161">
        <v>1.4849480332648267E-3</v>
      </c>
      <c r="G247" s="161">
        <v>9.265296317902611E-4</v>
      </c>
      <c r="H247" s="62"/>
    </row>
    <row r="248" spans="1:8">
      <c r="A248" s="112" t="s">
        <v>876</v>
      </c>
      <c r="B248" s="112" t="s">
        <v>151</v>
      </c>
      <c r="C248" s="216">
        <v>0</v>
      </c>
      <c r="D248" s="216">
        <v>0</v>
      </c>
      <c r="F248" s="161">
        <v>0</v>
      </c>
      <c r="G248" s="161">
        <v>0</v>
      </c>
    </row>
    <row r="249" spans="1:8">
      <c r="A249" s="112" t="s">
        <v>877</v>
      </c>
      <c r="B249" s="127" t="s">
        <v>1</v>
      </c>
      <c r="C249" s="178">
        <v>9453.573085070002</v>
      </c>
      <c r="D249" s="229">
        <v>58282</v>
      </c>
      <c r="E249" s="112"/>
      <c r="F249" s="213">
        <v>0.99999999999999989</v>
      </c>
      <c r="G249" s="213">
        <v>1</v>
      </c>
    </row>
    <row r="250" spans="1:8" outlineLevel="1">
      <c r="A250" s="112" t="s">
        <v>878</v>
      </c>
      <c r="B250" s="202" t="s">
        <v>158</v>
      </c>
      <c r="C250" s="152"/>
      <c r="D250" s="216"/>
      <c r="F250" s="161">
        <v>0</v>
      </c>
      <c r="G250" s="161">
        <v>0</v>
      </c>
    </row>
    <row r="251" spans="1:8" outlineLevel="1">
      <c r="A251" s="112" t="s">
        <v>879</v>
      </c>
      <c r="B251" s="202" t="s">
        <v>159</v>
      </c>
      <c r="C251" s="152"/>
      <c r="D251" s="216"/>
      <c r="F251" s="161">
        <v>0</v>
      </c>
      <c r="G251" s="161">
        <v>0</v>
      </c>
    </row>
    <row r="252" spans="1:8" outlineLevel="1">
      <c r="A252" s="112" t="s">
        <v>880</v>
      </c>
      <c r="B252" s="202" t="s">
        <v>160</v>
      </c>
      <c r="C252" s="152"/>
      <c r="D252" s="216"/>
      <c r="F252" s="161">
        <v>0</v>
      </c>
      <c r="G252" s="161">
        <v>0</v>
      </c>
    </row>
    <row r="253" spans="1:8" outlineLevel="1">
      <c r="A253" s="112" t="s">
        <v>881</v>
      </c>
      <c r="B253" s="202" t="s">
        <v>161</v>
      </c>
      <c r="C253" s="152"/>
      <c r="D253" s="216"/>
      <c r="F253" s="161">
        <v>0</v>
      </c>
      <c r="G253" s="161">
        <v>0</v>
      </c>
    </row>
    <row r="254" spans="1:8" outlineLevel="1">
      <c r="A254" s="112" t="s">
        <v>882</v>
      </c>
      <c r="B254" s="202" t="s">
        <v>162</v>
      </c>
      <c r="C254" s="152"/>
      <c r="D254" s="216"/>
      <c r="F254" s="161">
        <v>0</v>
      </c>
      <c r="G254" s="161">
        <v>0</v>
      </c>
    </row>
    <row r="255" spans="1:8" outlineLevel="1">
      <c r="A255" s="112" t="s">
        <v>883</v>
      </c>
      <c r="B255" s="202" t="s">
        <v>163</v>
      </c>
      <c r="C255" s="152"/>
      <c r="D255" s="216"/>
      <c r="F255" s="161">
        <v>0</v>
      </c>
      <c r="G255" s="161">
        <v>0</v>
      </c>
    </row>
    <row r="256" spans="1:8" outlineLevel="1">
      <c r="A256" s="112" t="s">
        <v>884</v>
      </c>
      <c r="B256" s="128"/>
      <c r="F256" s="174"/>
      <c r="G256" s="174"/>
    </row>
    <row r="257" spans="1:7" outlineLevel="1">
      <c r="A257" s="112" t="s">
        <v>885</v>
      </c>
      <c r="B257" s="128"/>
      <c r="F257" s="174"/>
      <c r="G257" s="174"/>
    </row>
    <row r="258" spans="1:7" outlineLevel="1">
      <c r="A258" s="112" t="s">
        <v>886</v>
      </c>
      <c r="B258" s="128"/>
      <c r="F258" s="174"/>
      <c r="G258" s="174"/>
    </row>
    <row r="259" spans="1:7" ht="15" customHeight="1">
      <c r="A259" s="120"/>
      <c r="B259" s="167" t="s">
        <v>922</v>
      </c>
      <c r="C259" s="120" t="s">
        <v>127</v>
      </c>
      <c r="D259" s="120"/>
      <c r="E259" s="150"/>
      <c r="F259" s="120"/>
      <c r="G259" s="120"/>
    </row>
    <row r="260" spans="1:7">
      <c r="A260" s="112" t="s">
        <v>887</v>
      </c>
      <c r="B260" s="112" t="s">
        <v>12</v>
      </c>
      <c r="C260" s="154">
        <v>0.99997558930703512</v>
      </c>
      <c r="E260" s="226"/>
      <c r="F260" s="226"/>
      <c r="G260" s="226"/>
    </row>
    <row r="261" spans="1:7">
      <c r="A261" s="112" t="s">
        <v>888</v>
      </c>
      <c r="B261" s="112" t="s">
        <v>123</v>
      </c>
      <c r="C261" s="154">
        <v>0</v>
      </c>
      <c r="E261" s="226"/>
      <c r="F261" s="226"/>
    </row>
    <row r="262" spans="1:7">
      <c r="A262" s="112" t="s">
        <v>889</v>
      </c>
      <c r="B262" s="112" t="s">
        <v>1444</v>
      </c>
      <c r="C262" s="154">
        <v>2.4410692964806253E-5</v>
      </c>
      <c r="E262" s="226"/>
      <c r="F262" s="226"/>
    </row>
    <row r="263" spans="1:7">
      <c r="A263" s="112" t="s">
        <v>890</v>
      </c>
      <c r="B263" s="112" t="s">
        <v>1539</v>
      </c>
      <c r="C263" s="154">
        <v>0</v>
      </c>
      <c r="E263" s="226"/>
      <c r="F263" s="226"/>
    </row>
    <row r="264" spans="1:7">
      <c r="A264" s="112" t="s">
        <v>1446</v>
      </c>
      <c r="B264" s="122" t="s">
        <v>1445</v>
      </c>
      <c r="C264" s="154">
        <v>0</v>
      </c>
      <c r="D264" s="168"/>
      <c r="E264" s="168"/>
      <c r="F264" s="225"/>
      <c r="G264" s="225"/>
    </row>
    <row r="265" spans="1:7" outlineLevel="1">
      <c r="A265" s="112" t="s">
        <v>3017</v>
      </c>
      <c r="B265" s="112" t="s">
        <v>2</v>
      </c>
      <c r="C265" s="154"/>
      <c r="E265" s="226"/>
      <c r="F265" s="226"/>
    </row>
    <row r="266" spans="1:7" outlineLevel="1">
      <c r="A266" s="112" t="s">
        <v>891</v>
      </c>
      <c r="B266" s="202" t="s">
        <v>140</v>
      </c>
      <c r="C266" s="231"/>
      <c r="E266" s="226"/>
      <c r="F266" s="226"/>
    </row>
    <row r="267" spans="1:7" outlineLevel="1">
      <c r="A267" s="112" t="s">
        <v>892</v>
      </c>
      <c r="B267" s="202" t="s">
        <v>187</v>
      </c>
      <c r="C267" s="154"/>
      <c r="E267" s="226"/>
      <c r="F267" s="226"/>
    </row>
    <row r="268" spans="1:7" outlineLevel="1">
      <c r="A268" s="112" t="s">
        <v>893</v>
      </c>
      <c r="B268" s="202" t="s">
        <v>188</v>
      </c>
      <c r="C268" s="154"/>
      <c r="E268" s="226"/>
      <c r="F268" s="226"/>
    </row>
    <row r="269" spans="1:7" outlineLevel="1">
      <c r="A269" s="112" t="s">
        <v>894</v>
      </c>
      <c r="B269" s="202" t="s">
        <v>189</v>
      </c>
      <c r="C269" s="154"/>
      <c r="E269" s="226"/>
      <c r="F269" s="226"/>
    </row>
    <row r="270" spans="1:7" outlineLevel="1">
      <c r="A270" s="112" t="s">
        <v>895</v>
      </c>
      <c r="B270" s="205" t="s">
        <v>138</v>
      </c>
      <c r="C270" s="154"/>
      <c r="E270" s="226"/>
      <c r="F270" s="226"/>
    </row>
    <row r="271" spans="1:7" outlineLevel="1">
      <c r="A271" s="112" t="s">
        <v>896</v>
      </c>
      <c r="B271" s="205" t="s">
        <v>138</v>
      </c>
      <c r="C271" s="154"/>
      <c r="E271" s="226"/>
      <c r="F271" s="226"/>
    </row>
    <row r="272" spans="1:7" outlineLevel="1">
      <c r="A272" s="112" t="s">
        <v>897</v>
      </c>
      <c r="B272" s="205" t="s">
        <v>138</v>
      </c>
      <c r="C272" s="154"/>
      <c r="E272" s="226"/>
      <c r="F272" s="226"/>
    </row>
    <row r="273" spans="1:12" outlineLevel="1">
      <c r="A273" s="112" t="s">
        <v>898</v>
      </c>
      <c r="B273" s="205" t="s">
        <v>138</v>
      </c>
      <c r="C273" s="154"/>
      <c r="E273" s="226"/>
      <c r="F273" s="226"/>
    </row>
    <row r="274" spans="1:12" outlineLevel="1">
      <c r="A274" s="112" t="s">
        <v>899</v>
      </c>
      <c r="B274" s="205" t="s">
        <v>138</v>
      </c>
      <c r="C274" s="154"/>
      <c r="E274" s="226"/>
      <c r="F274" s="226"/>
    </row>
    <row r="275" spans="1:12" outlineLevel="1">
      <c r="A275" s="112" t="s">
        <v>900</v>
      </c>
      <c r="B275" s="205" t="s">
        <v>138</v>
      </c>
      <c r="C275" s="154"/>
      <c r="E275" s="226"/>
      <c r="F275" s="226"/>
    </row>
    <row r="276" spans="1:12" ht="15" customHeight="1">
      <c r="A276" s="120"/>
      <c r="B276" s="167" t="s">
        <v>923</v>
      </c>
      <c r="C276" s="120" t="s">
        <v>127</v>
      </c>
      <c r="D276" s="120"/>
      <c r="E276" s="150"/>
      <c r="F276" s="120"/>
      <c r="G276" s="151"/>
    </row>
    <row r="277" spans="1:12">
      <c r="A277" s="112" t="s">
        <v>901</v>
      </c>
      <c r="B277" s="112" t="s">
        <v>1447</v>
      </c>
      <c r="C277" s="154">
        <v>1</v>
      </c>
      <c r="E277" s="101"/>
      <c r="F277" s="101"/>
    </row>
    <row r="278" spans="1:12">
      <c r="A278" s="112" t="s">
        <v>902</v>
      </c>
      <c r="B278" s="112" t="s">
        <v>29</v>
      </c>
      <c r="C278" s="154">
        <v>0</v>
      </c>
      <c r="E278" s="101"/>
      <c r="F278" s="101"/>
    </row>
    <row r="279" spans="1:12">
      <c r="A279" s="112" t="s">
        <v>903</v>
      </c>
      <c r="B279" s="112" t="s">
        <v>2</v>
      </c>
      <c r="C279" s="154">
        <v>0</v>
      </c>
      <c r="E279" s="101"/>
      <c r="F279" s="101"/>
    </row>
    <row r="280" spans="1:12">
      <c r="A280" s="112" t="s">
        <v>904</v>
      </c>
      <c r="B280" s="147"/>
      <c r="C280" s="154"/>
      <c r="E280" s="101"/>
      <c r="F280" s="101"/>
    </row>
    <row r="281" spans="1:12">
      <c r="A281" s="112" t="s">
        <v>905</v>
      </c>
      <c r="B281" s="147"/>
      <c r="C281" s="154"/>
      <c r="E281" s="101"/>
      <c r="F281" s="101"/>
    </row>
    <row r="282" spans="1:12">
      <c r="A282" s="112" t="s">
        <v>906</v>
      </c>
      <c r="B282" s="147"/>
      <c r="C282" s="154"/>
      <c r="E282" s="101"/>
      <c r="F282" s="101"/>
    </row>
    <row r="283" spans="1:12">
      <c r="A283" s="112" t="s">
        <v>907</v>
      </c>
      <c r="B283" s="147"/>
      <c r="C283" s="154"/>
      <c r="E283" s="101"/>
      <c r="F283" s="101"/>
    </row>
    <row r="284" spans="1:12">
      <c r="A284" s="112" t="s">
        <v>908</v>
      </c>
      <c r="B284" s="147"/>
      <c r="C284" s="154"/>
      <c r="E284" s="101"/>
      <c r="F284" s="101"/>
    </row>
    <row r="285" spans="1:12">
      <c r="A285" s="112" t="s">
        <v>909</v>
      </c>
      <c r="B285" s="147"/>
      <c r="C285" s="154"/>
      <c r="E285" s="101"/>
      <c r="F285" s="101"/>
    </row>
    <row r="286" spans="1:12" customFormat="1" outlineLevel="1">
      <c r="A286" s="121"/>
      <c r="B286" s="121" t="s">
        <v>1540</v>
      </c>
      <c r="C286" s="121" t="s">
        <v>69</v>
      </c>
      <c r="D286" s="121" t="s">
        <v>1541</v>
      </c>
      <c r="E286" s="121"/>
      <c r="F286" s="121" t="s">
        <v>127</v>
      </c>
      <c r="G286" s="121" t="s">
        <v>1542</v>
      </c>
      <c r="H286" s="64"/>
      <c r="I286" s="64"/>
      <c r="J286" s="64"/>
      <c r="K286" s="64"/>
      <c r="L286" s="64"/>
    </row>
    <row r="287" spans="1:12" customFormat="1" outlineLevel="1">
      <c r="A287" s="112" t="s">
        <v>1543</v>
      </c>
      <c r="B287" s="148" t="s">
        <v>3046</v>
      </c>
      <c r="C287" s="152">
        <v>64.130904700000002</v>
      </c>
      <c r="D287" s="152">
        <v>264</v>
      </c>
      <c r="E287" s="145"/>
      <c r="F287" s="161">
        <v>6.783774147923154E-3</v>
      </c>
      <c r="G287" s="161">
        <v>4.5297004220857208E-3</v>
      </c>
      <c r="H287" s="64"/>
      <c r="I287" s="64"/>
      <c r="J287" s="64"/>
      <c r="K287" s="64"/>
      <c r="L287" s="64"/>
    </row>
    <row r="288" spans="1:12" customFormat="1" outlineLevel="1">
      <c r="A288" s="112" t="s">
        <v>1545</v>
      </c>
      <c r="B288" s="148" t="s">
        <v>3047</v>
      </c>
      <c r="C288" s="152">
        <v>913.03617709000002</v>
      </c>
      <c r="D288" s="152">
        <v>4686</v>
      </c>
      <c r="E288" s="145"/>
      <c r="F288" s="161">
        <v>9.6581067166228968E-2</v>
      </c>
      <c r="G288" s="161">
        <v>8.0402182492021551E-2</v>
      </c>
      <c r="H288" s="64"/>
      <c r="I288" s="64"/>
      <c r="J288" s="64"/>
      <c r="K288" s="64"/>
      <c r="L288" s="64"/>
    </row>
    <row r="289" spans="1:12" customFormat="1" outlineLevel="1">
      <c r="A289" s="112" t="s">
        <v>1546</v>
      </c>
      <c r="B289" s="148" t="s">
        <v>3048</v>
      </c>
      <c r="C289" s="152">
        <v>2230.05125645</v>
      </c>
      <c r="D289" s="152">
        <v>13151</v>
      </c>
      <c r="E289" s="145"/>
      <c r="F289" s="161">
        <v>0.23589506701671489</v>
      </c>
      <c r="G289" s="161">
        <v>0.22564428125321712</v>
      </c>
      <c r="H289" s="64"/>
      <c r="I289" s="64"/>
      <c r="J289" s="64"/>
      <c r="K289" s="64"/>
      <c r="L289" s="64"/>
    </row>
    <row r="290" spans="1:12" customFormat="1" outlineLevel="1">
      <c r="A290" s="112" t="s">
        <v>1547</v>
      </c>
      <c r="B290" s="148" t="s">
        <v>3049</v>
      </c>
      <c r="C290" s="152">
        <v>3565.4146382800004</v>
      </c>
      <c r="D290" s="152">
        <v>20956</v>
      </c>
      <c r="E290" s="145"/>
      <c r="F290" s="161">
        <v>0.37714995231917647</v>
      </c>
      <c r="G290" s="161">
        <v>0.35956212895919837</v>
      </c>
      <c r="H290" s="64"/>
      <c r="I290" s="64"/>
      <c r="J290" s="64"/>
      <c r="K290" s="64"/>
      <c r="L290" s="64"/>
    </row>
    <row r="291" spans="1:12" customFormat="1" outlineLevel="1">
      <c r="A291" s="112" t="s">
        <v>1548</v>
      </c>
      <c r="B291" s="148" t="s">
        <v>3050</v>
      </c>
      <c r="C291" s="152">
        <v>1299.5804911800001</v>
      </c>
      <c r="D291" s="152">
        <v>7493</v>
      </c>
      <c r="E291" s="145"/>
      <c r="F291" s="161">
        <v>0.13746976719653478</v>
      </c>
      <c r="G291" s="161">
        <v>0.12856456538897088</v>
      </c>
      <c r="H291" s="64"/>
      <c r="I291" s="64"/>
      <c r="J291" s="64"/>
      <c r="K291" s="64"/>
      <c r="L291" s="64"/>
    </row>
    <row r="292" spans="1:12" customFormat="1" outlineLevel="1">
      <c r="A292" s="112" t="s">
        <v>1549</v>
      </c>
      <c r="B292" s="148" t="s">
        <v>3051</v>
      </c>
      <c r="C292" s="152">
        <v>289.68766509</v>
      </c>
      <c r="D292" s="152">
        <v>1670</v>
      </c>
      <c r="E292" s="145"/>
      <c r="F292" s="161">
        <v>3.0643193053376067E-2</v>
      </c>
      <c r="G292" s="161">
        <v>2.8653786760921039E-2</v>
      </c>
      <c r="H292" s="64"/>
      <c r="I292" s="64"/>
      <c r="J292" s="64"/>
      <c r="K292" s="64"/>
      <c r="L292" s="64"/>
    </row>
    <row r="293" spans="1:12" customFormat="1" outlineLevel="1">
      <c r="A293" s="112" t="s">
        <v>1550</v>
      </c>
      <c r="B293" s="148" t="s">
        <v>3052</v>
      </c>
      <c r="C293" s="152">
        <v>60.556426770000002</v>
      </c>
      <c r="D293" s="152">
        <v>364</v>
      </c>
      <c r="E293" s="145"/>
      <c r="F293" s="161">
        <v>6.405665479609671E-3</v>
      </c>
      <c r="G293" s="161">
        <v>6.2454960365121307E-3</v>
      </c>
      <c r="H293" s="64"/>
      <c r="I293" s="64"/>
      <c r="J293" s="64"/>
      <c r="K293" s="64"/>
      <c r="L293" s="64"/>
    </row>
    <row r="294" spans="1:12" customFormat="1" outlineLevel="1">
      <c r="A294" s="112" t="s">
        <v>1551</v>
      </c>
      <c r="B294" s="148"/>
      <c r="C294" s="152">
        <v>0</v>
      </c>
      <c r="D294" s="152">
        <v>0</v>
      </c>
      <c r="E294" s="145"/>
      <c r="F294" s="161">
        <v>0</v>
      </c>
      <c r="G294" s="161">
        <v>0</v>
      </c>
      <c r="H294" s="64"/>
      <c r="I294" s="64"/>
      <c r="J294" s="64"/>
      <c r="K294" s="64"/>
      <c r="L294" s="64"/>
    </row>
    <row r="295" spans="1:12" customFormat="1" outlineLevel="1">
      <c r="A295" s="112" t="s">
        <v>1552</v>
      </c>
      <c r="B295" s="148"/>
      <c r="C295" s="152">
        <v>0</v>
      </c>
      <c r="D295" s="152">
        <v>0</v>
      </c>
      <c r="E295" s="145"/>
      <c r="F295" s="161">
        <v>0</v>
      </c>
      <c r="G295" s="161">
        <v>0</v>
      </c>
      <c r="H295" s="64"/>
      <c r="I295" s="64"/>
      <c r="J295" s="64"/>
      <c r="K295" s="64"/>
      <c r="L295" s="64"/>
    </row>
    <row r="296" spans="1:12" customFormat="1" outlineLevel="1">
      <c r="A296" s="112" t="s">
        <v>1553</v>
      </c>
      <c r="B296" s="148"/>
      <c r="C296" s="152">
        <v>0</v>
      </c>
      <c r="D296" s="152">
        <v>0</v>
      </c>
      <c r="E296" s="145"/>
      <c r="F296" s="161">
        <v>0</v>
      </c>
      <c r="G296" s="161">
        <v>0</v>
      </c>
      <c r="H296" s="64"/>
      <c r="I296" s="64"/>
      <c r="J296" s="64"/>
      <c r="K296" s="64"/>
      <c r="L296" s="64"/>
    </row>
    <row r="297" spans="1:12" customFormat="1" outlineLevel="1">
      <c r="A297" s="112" t="s">
        <v>1554</v>
      </c>
      <c r="B297" s="148"/>
      <c r="C297" s="152">
        <v>0</v>
      </c>
      <c r="D297" s="152">
        <v>0</v>
      </c>
      <c r="E297" s="145"/>
      <c r="F297" s="161">
        <v>0</v>
      </c>
      <c r="G297" s="161">
        <v>0</v>
      </c>
      <c r="H297" s="64"/>
      <c r="I297" s="64"/>
      <c r="J297" s="64"/>
      <c r="K297" s="64"/>
      <c r="L297" s="64"/>
    </row>
    <row r="298" spans="1:12" customFormat="1" outlineLevel="1">
      <c r="A298" s="112" t="s">
        <v>1555</v>
      </c>
      <c r="B298" s="148"/>
      <c r="C298" s="152">
        <v>0</v>
      </c>
      <c r="D298" s="152">
        <v>0</v>
      </c>
      <c r="E298" s="145"/>
      <c r="F298" s="161">
        <v>0</v>
      </c>
      <c r="G298" s="161">
        <v>0</v>
      </c>
      <c r="H298" s="64"/>
      <c r="I298" s="64"/>
      <c r="J298" s="64"/>
      <c r="K298" s="64"/>
      <c r="L298" s="64"/>
    </row>
    <row r="299" spans="1:12" customFormat="1" outlineLevel="1">
      <c r="A299" s="112" t="s">
        <v>1556</v>
      </c>
      <c r="B299" s="148"/>
      <c r="C299" s="152">
        <v>0</v>
      </c>
      <c r="D299" s="152">
        <v>0</v>
      </c>
      <c r="E299" s="145"/>
      <c r="F299" s="161">
        <v>0</v>
      </c>
      <c r="G299" s="161">
        <v>0</v>
      </c>
      <c r="H299" s="64"/>
      <c r="I299" s="64"/>
      <c r="J299" s="64"/>
      <c r="K299" s="64"/>
      <c r="L299" s="64"/>
    </row>
    <row r="300" spans="1:12" customFormat="1" outlineLevel="1">
      <c r="A300" s="112" t="s">
        <v>1557</v>
      </c>
      <c r="B300" s="148"/>
      <c r="C300" s="152">
        <v>0</v>
      </c>
      <c r="D300" s="152">
        <v>0</v>
      </c>
      <c r="E300" s="145"/>
      <c r="F300" s="161">
        <v>0</v>
      </c>
      <c r="G300" s="161">
        <v>0</v>
      </c>
      <c r="H300" s="64"/>
      <c r="I300" s="64"/>
      <c r="J300" s="64"/>
      <c r="K300" s="64"/>
      <c r="L300" s="64"/>
    </row>
    <row r="301" spans="1:12" customFormat="1" outlineLevel="1">
      <c r="A301" s="112" t="s">
        <v>1558</v>
      </c>
      <c r="B301" s="148"/>
      <c r="C301" s="152">
        <v>0</v>
      </c>
      <c r="D301" s="152">
        <v>0</v>
      </c>
      <c r="E301" s="145"/>
      <c r="F301" s="161">
        <v>0</v>
      </c>
      <c r="G301" s="161">
        <v>0</v>
      </c>
      <c r="H301" s="64"/>
      <c r="I301" s="64"/>
      <c r="J301" s="64"/>
      <c r="K301" s="64"/>
      <c r="L301" s="64"/>
    </row>
    <row r="302" spans="1:12" customFormat="1" outlineLevel="1">
      <c r="A302" s="112" t="s">
        <v>1559</v>
      </c>
      <c r="B302" s="148"/>
      <c r="C302" s="152">
        <v>0</v>
      </c>
      <c r="D302" s="152">
        <v>0</v>
      </c>
      <c r="E302" s="145"/>
      <c r="F302" s="161">
        <v>0</v>
      </c>
      <c r="G302" s="161">
        <v>0</v>
      </c>
      <c r="H302" s="64"/>
      <c r="I302" s="64"/>
      <c r="J302" s="64"/>
      <c r="K302" s="64"/>
      <c r="L302" s="64"/>
    </row>
    <row r="303" spans="1:12" customFormat="1" outlineLevel="1">
      <c r="A303" s="112" t="s">
        <v>1560</v>
      </c>
      <c r="B303" s="148"/>
      <c r="C303" s="152">
        <v>0</v>
      </c>
      <c r="D303" s="152">
        <v>0</v>
      </c>
      <c r="E303" s="145"/>
      <c r="F303" s="161">
        <v>0</v>
      </c>
      <c r="G303" s="161">
        <v>0</v>
      </c>
      <c r="H303" s="64"/>
      <c r="I303" s="64"/>
      <c r="J303" s="64"/>
      <c r="K303" s="64"/>
      <c r="L303" s="64"/>
    </row>
    <row r="304" spans="1:12" customFormat="1" outlineLevel="1">
      <c r="A304" s="112" t="s">
        <v>1561</v>
      </c>
      <c r="B304" s="122" t="s">
        <v>1562</v>
      </c>
      <c r="C304" s="152">
        <v>1031.11552551</v>
      </c>
      <c r="D304" s="147">
        <v>9698</v>
      </c>
      <c r="E304" s="145"/>
      <c r="F304" s="161">
        <v>0.10907151362043603</v>
      </c>
      <c r="G304" s="161">
        <v>0.16639785868707319</v>
      </c>
      <c r="H304" s="64"/>
      <c r="I304" s="64"/>
      <c r="J304" s="64"/>
      <c r="K304" s="64"/>
      <c r="L304" s="64"/>
    </row>
    <row r="305" spans="1:12" customFormat="1" outlineLevel="1">
      <c r="A305" s="112" t="s">
        <v>1563</v>
      </c>
      <c r="B305" s="122" t="s">
        <v>1</v>
      </c>
      <c r="C305" s="178">
        <v>9453.5730850700002</v>
      </c>
      <c r="D305" s="112">
        <v>58282</v>
      </c>
      <c r="E305" s="145"/>
      <c r="F305" s="232">
        <v>1</v>
      </c>
      <c r="G305" s="232">
        <v>1</v>
      </c>
      <c r="H305" s="64"/>
      <c r="I305" s="64"/>
      <c r="J305" s="64"/>
      <c r="K305" s="64"/>
      <c r="L305" s="64"/>
    </row>
    <row r="306" spans="1:12" customFormat="1" outlineLevel="1">
      <c r="A306" s="112" t="s">
        <v>1564</v>
      </c>
      <c r="B306" s="47"/>
      <c r="C306" s="46"/>
      <c r="D306" s="46"/>
      <c r="E306" s="145"/>
      <c r="F306" s="145"/>
      <c r="G306" s="145"/>
      <c r="H306" s="64"/>
      <c r="I306" s="64"/>
      <c r="J306" s="64"/>
      <c r="K306" s="64"/>
      <c r="L306" s="64"/>
    </row>
    <row r="307" spans="1:12" customFormat="1" outlineLevel="1">
      <c r="A307" s="112" t="s">
        <v>1565</v>
      </c>
      <c r="B307" s="47"/>
      <c r="C307" s="46"/>
      <c r="D307" s="46"/>
      <c r="E307" s="145"/>
      <c r="F307" s="145"/>
      <c r="G307" s="145"/>
      <c r="H307" s="64"/>
      <c r="I307" s="64"/>
      <c r="J307" s="64"/>
      <c r="K307" s="64"/>
      <c r="L307" s="64"/>
    </row>
    <row r="308" spans="1:12" customFormat="1" outlineLevel="1">
      <c r="A308" s="112" t="s">
        <v>1566</v>
      </c>
      <c r="B308" s="47"/>
      <c r="C308" s="46"/>
      <c r="D308" s="46"/>
      <c r="E308" s="145"/>
      <c r="F308" s="145"/>
      <c r="G308" s="145"/>
      <c r="H308" s="64"/>
      <c r="I308" s="64"/>
      <c r="J308" s="64"/>
      <c r="K308" s="64"/>
      <c r="L308" s="64"/>
    </row>
    <row r="309" spans="1:12" customFormat="1" outlineLevel="1">
      <c r="A309" s="121"/>
      <c r="B309" s="121" t="s">
        <v>1864</v>
      </c>
      <c r="C309" s="121" t="s">
        <v>69</v>
      </c>
      <c r="D309" s="121" t="s">
        <v>1541</v>
      </c>
      <c r="E309" s="121"/>
      <c r="F309" s="121" t="s">
        <v>127</v>
      </c>
      <c r="G309" s="121" t="s">
        <v>1542</v>
      </c>
      <c r="H309" s="64"/>
      <c r="I309" s="64"/>
      <c r="J309" s="64"/>
      <c r="K309" s="64"/>
      <c r="L309" s="64"/>
    </row>
    <row r="310" spans="1:12" customFormat="1" outlineLevel="1">
      <c r="A310" s="112" t="s">
        <v>1567</v>
      </c>
      <c r="B310" s="148" t="s">
        <v>1544</v>
      </c>
      <c r="C310" s="152" t="s">
        <v>167</v>
      </c>
      <c r="D310" s="147" t="s">
        <v>167</v>
      </c>
      <c r="E310" s="145"/>
      <c r="F310" s="161" t="s">
        <v>167</v>
      </c>
      <c r="G310" s="161" t="s">
        <v>167</v>
      </c>
      <c r="H310" s="64"/>
      <c r="I310" s="64"/>
      <c r="J310" s="64"/>
      <c r="K310" s="64"/>
      <c r="L310" s="64"/>
    </row>
    <row r="311" spans="1:12" customFormat="1" outlineLevel="1">
      <c r="A311" s="112" t="s">
        <v>1568</v>
      </c>
      <c r="B311" s="148" t="s">
        <v>1544</v>
      </c>
      <c r="C311" s="152" t="s">
        <v>167</v>
      </c>
      <c r="D311" s="147" t="s">
        <v>167</v>
      </c>
      <c r="E311" s="145"/>
      <c r="F311" s="161"/>
      <c r="G311" s="161"/>
      <c r="H311" s="64"/>
      <c r="I311" s="64"/>
      <c r="J311" s="64"/>
      <c r="K311" s="64"/>
      <c r="L311" s="64"/>
    </row>
    <row r="312" spans="1:12" customFormat="1" outlineLevel="1">
      <c r="A312" s="112" t="s">
        <v>1569</v>
      </c>
      <c r="B312" s="148" t="s">
        <v>1544</v>
      </c>
      <c r="C312" s="152" t="s">
        <v>167</v>
      </c>
      <c r="D312" s="147" t="s">
        <v>167</v>
      </c>
      <c r="E312" s="145"/>
      <c r="F312" s="161"/>
      <c r="G312" s="161"/>
      <c r="H312" s="64"/>
      <c r="I312" s="64"/>
      <c r="J312" s="64"/>
      <c r="K312" s="64"/>
      <c r="L312" s="64"/>
    </row>
    <row r="313" spans="1:12" customFormat="1" outlineLevel="1">
      <c r="A313" s="112" t="s">
        <v>1570</v>
      </c>
      <c r="B313" s="148" t="s">
        <v>1544</v>
      </c>
      <c r="C313" s="152" t="s">
        <v>167</v>
      </c>
      <c r="D313" s="147" t="s">
        <v>167</v>
      </c>
      <c r="E313" s="145"/>
      <c r="F313" s="161"/>
      <c r="G313" s="161"/>
      <c r="H313" s="64"/>
      <c r="I313" s="64"/>
      <c r="J313" s="64"/>
      <c r="K313" s="64"/>
      <c r="L313" s="64"/>
    </row>
    <row r="314" spans="1:12" customFormat="1" outlineLevel="1">
      <c r="A314" s="112" t="s">
        <v>1571</v>
      </c>
      <c r="B314" s="148" t="s">
        <v>1544</v>
      </c>
      <c r="C314" s="152" t="s">
        <v>167</v>
      </c>
      <c r="D314" s="147" t="s">
        <v>167</v>
      </c>
      <c r="E314" s="145"/>
      <c r="F314" s="161"/>
      <c r="G314" s="161"/>
      <c r="H314" s="64"/>
      <c r="I314" s="64"/>
      <c r="J314" s="64"/>
      <c r="K314" s="64"/>
      <c r="L314" s="64"/>
    </row>
    <row r="315" spans="1:12" customFormat="1" outlineLevel="1">
      <c r="A315" s="112" t="s">
        <v>1572</v>
      </c>
      <c r="B315" s="148" t="s">
        <v>1544</v>
      </c>
      <c r="C315" s="152" t="s">
        <v>167</v>
      </c>
      <c r="D315" s="147" t="s">
        <v>167</v>
      </c>
      <c r="E315" s="145"/>
      <c r="F315" s="161"/>
      <c r="G315" s="161"/>
      <c r="H315" s="64"/>
      <c r="I315" s="64"/>
      <c r="J315" s="64"/>
      <c r="K315" s="64"/>
      <c r="L315" s="64"/>
    </row>
    <row r="316" spans="1:12" customFormat="1" outlineLevel="1">
      <c r="A316" s="112" t="s">
        <v>1573</v>
      </c>
      <c r="B316" s="148" t="s">
        <v>1544</v>
      </c>
      <c r="C316" s="152" t="s">
        <v>167</v>
      </c>
      <c r="D316" s="147" t="s">
        <v>167</v>
      </c>
      <c r="E316" s="145"/>
      <c r="F316" s="161"/>
      <c r="G316" s="161"/>
      <c r="H316" s="64"/>
      <c r="I316" s="64"/>
      <c r="J316" s="64"/>
      <c r="K316" s="64"/>
      <c r="L316" s="64"/>
    </row>
    <row r="317" spans="1:12" customFormat="1" outlineLevel="1">
      <c r="A317" s="112" t="s">
        <v>1574</v>
      </c>
      <c r="B317" s="148" t="s">
        <v>1544</v>
      </c>
      <c r="C317" s="152" t="s">
        <v>167</v>
      </c>
      <c r="D317" s="147" t="s">
        <v>167</v>
      </c>
      <c r="E317" s="145"/>
      <c r="F317" s="161"/>
      <c r="G317" s="161"/>
      <c r="H317" s="64"/>
      <c r="I317" s="64"/>
      <c r="J317" s="64"/>
      <c r="K317" s="64"/>
      <c r="L317" s="64"/>
    </row>
    <row r="318" spans="1:12" customFormat="1" outlineLevel="1">
      <c r="A318" s="112" t="s">
        <v>1575</v>
      </c>
      <c r="B318" s="148" t="s">
        <v>1544</v>
      </c>
      <c r="C318" s="152" t="s">
        <v>167</v>
      </c>
      <c r="D318" s="147" t="s">
        <v>167</v>
      </c>
      <c r="E318" s="145"/>
      <c r="F318" s="161"/>
      <c r="G318" s="161"/>
      <c r="H318" s="64"/>
      <c r="I318" s="64"/>
      <c r="J318" s="64"/>
      <c r="K318" s="64"/>
      <c r="L318" s="64"/>
    </row>
    <row r="319" spans="1:12" customFormat="1" outlineLevel="1">
      <c r="A319" s="112" t="s">
        <v>1576</v>
      </c>
      <c r="B319" s="148" t="s">
        <v>1544</v>
      </c>
      <c r="C319" s="152" t="s">
        <v>167</v>
      </c>
      <c r="D319" s="147" t="s">
        <v>167</v>
      </c>
      <c r="E319" s="145"/>
      <c r="F319" s="161"/>
      <c r="G319" s="161"/>
      <c r="H319" s="64"/>
      <c r="I319" s="64"/>
      <c r="J319" s="64"/>
      <c r="K319" s="64"/>
      <c r="L319" s="64"/>
    </row>
    <row r="320" spans="1:12" customFormat="1" outlineLevel="1">
      <c r="A320" s="112" t="s">
        <v>1577</v>
      </c>
      <c r="B320" s="148" t="s">
        <v>1544</v>
      </c>
      <c r="C320" s="152" t="s">
        <v>167</v>
      </c>
      <c r="D320" s="147" t="s">
        <v>167</v>
      </c>
      <c r="E320" s="145"/>
      <c r="F320" s="161"/>
      <c r="G320" s="161"/>
      <c r="H320" s="64"/>
      <c r="I320" s="64"/>
      <c r="J320" s="64"/>
      <c r="K320" s="64"/>
      <c r="L320" s="64"/>
    </row>
    <row r="321" spans="1:12" customFormat="1" outlineLevel="1">
      <c r="A321" s="112" t="s">
        <v>1578</v>
      </c>
      <c r="B321" s="148" t="s">
        <v>1544</v>
      </c>
      <c r="C321" s="152" t="s">
        <v>167</v>
      </c>
      <c r="D321" s="147" t="s">
        <v>167</v>
      </c>
      <c r="E321" s="145"/>
      <c r="F321" s="161"/>
      <c r="G321" s="161"/>
      <c r="H321" s="64"/>
      <c r="I321" s="64"/>
      <c r="J321" s="64"/>
      <c r="K321" s="64"/>
      <c r="L321" s="64"/>
    </row>
    <row r="322" spans="1:12" customFormat="1" outlineLevel="1">
      <c r="A322" s="112" t="s">
        <v>1579</v>
      </c>
      <c r="B322" s="148" t="s">
        <v>1544</v>
      </c>
      <c r="C322" s="152" t="s">
        <v>167</v>
      </c>
      <c r="D322" s="147" t="s">
        <v>167</v>
      </c>
      <c r="E322" s="145"/>
      <c r="F322" s="161"/>
      <c r="G322" s="161"/>
      <c r="H322" s="64"/>
      <c r="I322" s="64"/>
      <c r="J322" s="64"/>
      <c r="K322" s="64"/>
      <c r="L322" s="64"/>
    </row>
    <row r="323" spans="1:12" customFormat="1" outlineLevel="1">
      <c r="A323" s="112" t="s">
        <v>1580</v>
      </c>
      <c r="B323" s="148" t="s">
        <v>1544</v>
      </c>
      <c r="C323" s="152" t="s">
        <v>167</v>
      </c>
      <c r="D323" s="147" t="s">
        <v>167</v>
      </c>
      <c r="E323" s="145"/>
      <c r="F323" s="161"/>
      <c r="G323" s="161"/>
      <c r="H323" s="64"/>
      <c r="I323" s="64"/>
      <c r="J323" s="64"/>
      <c r="K323" s="64"/>
      <c r="L323" s="64"/>
    </row>
    <row r="324" spans="1:12" customFormat="1" outlineLevel="1">
      <c r="A324" s="112" t="s">
        <v>1581</v>
      </c>
      <c r="B324" s="148" t="s">
        <v>1544</v>
      </c>
      <c r="C324" s="152" t="s">
        <v>167</v>
      </c>
      <c r="D324" s="147" t="s">
        <v>167</v>
      </c>
      <c r="E324" s="145"/>
      <c r="F324" s="161"/>
      <c r="G324" s="161"/>
      <c r="H324" s="64"/>
      <c r="I324" s="64"/>
      <c r="J324" s="64"/>
      <c r="K324" s="64"/>
      <c r="L324" s="64"/>
    </row>
    <row r="325" spans="1:12" customFormat="1" outlineLevel="1">
      <c r="A325" s="112" t="s">
        <v>1582</v>
      </c>
      <c r="B325" s="148" t="s">
        <v>1544</v>
      </c>
      <c r="C325" s="152" t="s">
        <v>167</v>
      </c>
      <c r="D325" s="147" t="s">
        <v>167</v>
      </c>
      <c r="E325" s="145"/>
      <c r="F325" s="161"/>
      <c r="G325" s="161"/>
      <c r="H325" s="64"/>
      <c r="I325" s="64"/>
      <c r="J325" s="64"/>
      <c r="K325" s="64"/>
      <c r="L325" s="64"/>
    </row>
    <row r="326" spans="1:12" customFormat="1" outlineLevel="1">
      <c r="A326" s="112" t="s">
        <v>1583</v>
      </c>
      <c r="B326" s="148" t="s">
        <v>1544</v>
      </c>
      <c r="C326" s="152" t="s">
        <v>167</v>
      </c>
      <c r="D326" s="147" t="s">
        <v>167</v>
      </c>
      <c r="E326" s="145"/>
      <c r="F326" s="161"/>
      <c r="G326" s="161"/>
      <c r="H326" s="64"/>
      <c r="I326" s="64"/>
      <c r="J326" s="64"/>
      <c r="K326" s="64"/>
      <c r="L326" s="64"/>
    </row>
    <row r="327" spans="1:12" customFormat="1" outlineLevel="1">
      <c r="A327" s="112" t="s">
        <v>1584</v>
      </c>
      <c r="B327" s="122" t="s">
        <v>1562</v>
      </c>
      <c r="C327" s="152" t="s">
        <v>167</v>
      </c>
      <c r="D327" s="147" t="s">
        <v>167</v>
      </c>
      <c r="E327" s="145"/>
      <c r="F327" s="161"/>
      <c r="G327" s="161"/>
      <c r="H327" s="64"/>
      <c r="I327" s="64"/>
      <c r="J327" s="64"/>
      <c r="K327" s="64"/>
      <c r="L327" s="64"/>
    </row>
    <row r="328" spans="1:12" customFormat="1" outlineLevel="1">
      <c r="A328" s="112" t="s">
        <v>1585</v>
      </c>
      <c r="B328" s="122" t="s">
        <v>1</v>
      </c>
      <c r="C328" s="178">
        <v>0</v>
      </c>
      <c r="D328" s="112">
        <v>0</v>
      </c>
      <c r="E328" s="145"/>
      <c r="F328" s="232">
        <v>0</v>
      </c>
      <c r="G328" s="232">
        <v>0</v>
      </c>
      <c r="H328" s="64"/>
      <c r="I328" s="64"/>
      <c r="J328" s="64"/>
      <c r="K328" s="64"/>
      <c r="L328" s="64"/>
    </row>
    <row r="329" spans="1:12" customFormat="1" outlineLevel="1">
      <c r="A329" s="112" t="s">
        <v>1586</v>
      </c>
      <c r="B329" s="47"/>
      <c r="C329" s="46"/>
      <c r="D329" s="46"/>
      <c r="E329" s="145"/>
      <c r="F329" s="145"/>
      <c r="G329" s="145"/>
      <c r="H329" s="64"/>
      <c r="I329" s="64"/>
      <c r="J329" s="64"/>
      <c r="K329" s="64"/>
      <c r="L329" s="64"/>
    </row>
    <row r="330" spans="1:12" customFormat="1" outlineLevel="1">
      <c r="A330" s="112" t="s">
        <v>1587</v>
      </c>
      <c r="B330" s="47"/>
      <c r="C330" s="46"/>
      <c r="D330" s="46"/>
      <c r="E330" s="145"/>
      <c r="F330" s="145"/>
      <c r="G330" s="145"/>
      <c r="H330" s="64"/>
      <c r="I330" s="64"/>
      <c r="J330" s="64"/>
      <c r="K330" s="64"/>
      <c r="L330" s="64"/>
    </row>
    <row r="331" spans="1:12" customFormat="1" outlineLevel="1">
      <c r="A331" s="112" t="s">
        <v>1588</v>
      </c>
      <c r="B331" s="47"/>
      <c r="C331" s="46"/>
      <c r="D331" s="46"/>
      <c r="E331" s="145"/>
      <c r="F331" s="145"/>
      <c r="G331" s="145"/>
      <c r="H331" s="64"/>
      <c r="I331" s="64"/>
      <c r="J331" s="64"/>
      <c r="K331" s="64"/>
      <c r="L331" s="64"/>
    </row>
    <row r="332" spans="1:12" customFormat="1" outlineLevel="1">
      <c r="A332" s="121"/>
      <c r="B332" s="121" t="s">
        <v>1589</v>
      </c>
      <c r="C332" s="121" t="s">
        <v>69</v>
      </c>
      <c r="D332" s="121" t="s">
        <v>1541</v>
      </c>
      <c r="E332" s="121"/>
      <c r="F332" s="121" t="s">
        <v>127</v>
      </c>
      <c r="G332" s="121" t="s">
        <v>1542</v>
      </c>
      <c r="H332" s="64"/>
      <c r="I332" s="64"/>
      <c r="J332" s="64"/>
      <c r="K332" s="64"/>
      <c r="L332" s="64"/>
    </row>
    <row r="333" spans="1:12" customFormat="1" outlineLevel="1">
      <c r="A333" s="112" t="s">
        <v>1590</v>
      </c>
      <c r="B333" s="122" t="s">
        <v>1591</v>
      </c>
      <c r="C333" s="152" t="s">
        <v>168</v>
      </c>
      <c r="D333" s="147" t="s">
        <v>168</v>
      </c>
      <c r="E333" s="145"/>
      <c r="F333" s="161" t="s">
        <v>168</v>
      </c>
      <c r="G333" s="161" t="s">
        <v>168</v>
      </c>
      <c r="H333" s="64"/>
      <c r="I333" s="64"/>
      <c r="J333" s="64"/>
      <c r="K333" s="64"/>
      <c r="L333" s="64"/>
    </row>
    <row r="334" spans="1:12" customFormat="1" outlineLevel="1">
      <c r="A334" s="112" t="s">
        <v>1592</v>
      </c>
      <c r="B334" s="122" t="s">
        <v>1593</v>
      </c>
      <c r="C334" s="152" t="s">
        <v>168</v>
      </c>
      <c r="D334" s="147" t="s">
        <v>168</v>
      </c>
      <c r="E334" s="145"/>
      <c r="F334" s="161" t="s">
        <v>168</v>
      </c>
      <c r="G334" s="161" t="s">
        <v>168</v>
      </c>
      <c r="H334" s="64"/>
      <c r="I334" s="64"/>
      <c r="J334" s="64"/>
      <c r="K334" s="64"/>
      <c r="L334" s="64"/>
    </row>
    <row r="335" spans="1:12" customFormat="1" outlineLevel="1">
      <c r="A335" s="112" t="s">
        <v>1594</v>
      </c>
      <c r="B335" s="122" t="s">
        <v>1828</v>
      </c>
      <c r="C335" s="152" t="s">
        <v>168</v>
      </c>
      <c r="D335" s="147" t="s">
        <v>168</v>
      </c>
      <c r="E335" s="145"/>
      <c r="F335" s="161" t="s">
        <v>168</v>
      </c>
      <c r="G335" s="161" t="s">
        <v>168</v>
      </c>
      <c r="H335" s="64"/>
      <c r="I335" s="64"/>
      <c r="J335" s="64"/>
      <c r="K335" s="64"/>
      <c r="L335" s="64"/>
    </row>
    <row r="336" spans="1:12" customFormat="1" outlineLevel="1">
      <c r="A336" s="112" t="s">
        <v>1595</v>
      </c>
      <c r="B336" s="122" t="s">
        <v>1596</v>
      </c>
      <c r="C336" s="152" t="s">
        <v>168</v>
      </c>
      <c r="D336" s="147" t="s">
        <v>168</v>
      </c>
      <c r="E336" s="145"/>
      <c r="F336" s="161" t="s">
        <v>168</v>
      </c>
      <c r="G336" s="161" t="s">
        <v>168</v>
      </c>
      <c r="H336" s="64"/>
      <c r="I336" s="64"/>
      <c r="J336" s="64"/>
      <c r="K336" s="64"/>
      <c r="L336" s="64"/>
    </row>
    <row r="337" spans="1:12" customFormat="1" outlineLevel="1">
      <c r="A337" s="112" t="s">
        <v>1597</v>
      </c>
      <c r="B337" s="122" t="s">
        <v>1598</v>
      </c>
      <c r="C337" s="152" t="s">
        <v>168</v>
      </c>
      <c r="D337" s="147" t="s">
        <v>168</v>
      </c>
      <c r="E337" s="145"/>
      <c r="F337" s="161" t="s">
        <v>168</v>
      </c>
      <c r="G337" s="161" t="s">
        <v>168</v>
      </c>
      <c r="H337" s="64"/>
      <c r="I337" s="64"/>
      <c r="J337" s="64"/>
      <c r="K337" s="64"/>
      <c r="L337" s="64"/>
    </row>
    <row r="338" spans="1:12" customFormat="1" outlineLevel="1">
      <c r="A338" s="112" t="s">
        <v>1599</v>
      </c>
      <c r="B338" s="122" t="s">
        <v>1600</v>
      </c>
      <c r="C338" s="152" t="s">
        <v>168</v>
      </c>
      <c r="D338" s="147" t="s">
        <v>168</v>
      </c>
      <c r="E338" s="145"/>
      <c r="F338" s="161" t="s">
        <v>168</v>
      </c>
      <c r="G338" s="161" t="s">
        <v>168</v>
      </c>
      <c r="H338" s="64"/>
      <c r="I338" s="64"/>
      <c r="J338" s="64"/>
      <c r="K338" s="64"/>
      <c r="L338" s="64"/>
    </row>
    <row r="339" spans="1:12" customFormat="1" outlineLevel="1">
      <c r="A339" s="112" t="s">
        <v>1601</v>
      </c>
      <c r="B339" s="122" t="s">
        <v>1602</v>
      </c>
      <c r="C339" s="152" t="s">
        <v>168</v>
      </c>
      <c r="D339" s="147" t="s">
        <v>168</v>
      </c>
      <c r="E339" s="145"/>
      <c r="F339" s="161" t="s">
        <v>168</v>
      </c>
      <c r="G339" s="161" t="s">
        <v>168</v>
      </c>
      <c r="H339" s="64"/>
      <c r="I339" s="64"/>
      <c r="J339" s="64"/>
      <c r="K339" s="64"/>
      <c r="L339" s="64"/>
    </row>
    <row r="340" spans="1:12" customFormat="1" outlineLevel="1">
      <c r="A340" s="112" t="s">
        <v>1603</v>
      </c>
      <c r="B340" s="122" t="s">
        <v>1604</v>
      </c>
      <c r="C340" s="152" t="s">
        <v>168</v>
      </c>
      <c r="D340" s="147" t="s">
        <v>168</v>
      </c>
      <c r="E340" s="145"/>
      <c r="F340" s="161" t="s">
        <v>168</v>
      </c>
      <c r="G340" s="161" t="s">
        <v>168</v>
      </c>
      <c r="H340" s="64"/>
      <c r="I340" s="64"/>
      <c r="J340" s="64"/>
      <c r="K340" s="64"/>
      <c r="L340" s="64"/>
    </row>
    <row r="341" spans="1:12" customFormat="1" outlineLevel="1">
      <c r="A341" s="112" t="s">
        <v>1605</v>
      </c>
      <c r="B341" s="122" t="s">
        <v>2540</v>
      </c>
      <c r="C341" s="152" t="s">
        <v>168</v>
      </c>
      <c r="D341" s="147" t="s">
        <v>168</v>
      </c>
      <c r="E341" s="145"/>
      <c r="F341" s="161" t="s">
        <v>168</v>
      </c>
      <c r="G341" s="161" t="s">
        <v>168</v>
      </c>
      <c r="H341" s="64"/>
      <c r="I341" s="64"/>
      <c r="J341" s="64"/>
      <c r="K341" s="64"/>
      <c r="L341" s="64"/>
    </row>
    <row r="342" spans="1:12" customFormat="1" outlineLevel="1">
      <c r="A342" s="112" t="s">
        <v>1606</v>
      </c>
      <c r="B342" s="112" t="s">
        <v>2541</v>
      </c>
      <c r="C342" s="152" t="s">
        <v>168</v>
      </c>
      <c r="D342" s="147" t="s">
        <v>168</v>
      </c>
      <c r="E342" s="71"/>
      <c r="F342" s="161" t="s">
        <v>168</v>
      </c>
      <c r="G342" s="161" t="s">
        <v>168</v>
      </c>
      <c r="H342" s="64"/>
      <c r="I342" s="64"/>
      <c r="J342" s="64"/>
      <c r="K342" s="64"/>
      <c r="L342" s="64"/>
    </row>
    <row r="343" spans="1:12" customFormat="1" outlineLevel="1">
      <c r="A343" s="112" t="s">
        <v>1607</v>
      </c>
      <c r="B343" s="112" t="s">
        <v>2542</v>
      </c>
      <c r="C343" s="152" t="s">
        <v>168</v>
      </c>
      <c r="D343" s="147" t="s">
        <v>168</v>
      </c>
      <c r="E343" s="71"/>
      <c r="F343" s="161" t="s">
        <v>168</v>
      </c>
      <c r="G343" s="161" t="s">
        <v>168</v>
      </c>
      <c r="H343" s="64"/>
      <c r="I343" s="64"/>
      <c r="J343" s="64"/>
      <c r="K343" s="64"/>
      <c r="L343" s="64"/>
    </row>
    <row r="344" spans="1:12" customFormat="1" outlineLevel="1">
      <c r="A344" s="112" t="s">
        <v>2543</v>
      </c>
      <c r="B344" s="122" t="s">
        <v>2544</v>
      </c>
      <c r="C344" s="152" t="s">
        <v>168</v>
      </c>
      <c r="D344" s="147" t="s">
        <v>168</v>
      </c>
      <c r="E344" s="145"/>
      <c r="F344" s="161" t="s">
        <v>168</v>
      </c>
      <c r="G344" s="161" t="s">
        <v>168</v>
      </c>
      <c r="H344" s="64"/>
      <c r="I344" s="64"/>
      <c r="J344" s="64"/>
      <c r="K344" s="64"/>
      <c r="L344" s="64"/>
    </row>
    <row r="345" spans="1:12" customFormat="1" outlineLevel="1">
      <c r="A345" s="112" t="s">
        <v>2545</v>
      </c>
      <c r="B345" s="112" t="s">
        <v>1562</v>
      </c>
      <c r="C345" s="152" t="s">
        <v>168</v>
      </c>
      <c r="D345" s="147" t="s">
        <v>168</v>
      </c>
      <c r="E345" s="71"/>
      <c r="F345" s="161" t="s">
        <v>168</v>
      </c>
      <c r="G345" s="161" t="s">
        <v>168</v>
      </c>
      <c r="H345" s="64"/>
      <c r="I345" s="64"/>
      <c r="J345" s="64"/>
      <c r="K345" s="64"/>
      <c r="L345" s="64"/>
    </row>
    <row r="346" spans="1:12" customFormat="1" outlineLevel="1">
      <c r="A346" s="112" t="s">
        <v>2546</v>
      </c>
      <c r="B346" s="122" t="s">
        <v>1</v>
      </c>
      <c r="C346" s="178">
        <v>0</v>
      </c>
      <c r="D346" s="112">
        <v>0</v>
      </c>
      <c r="E346" s="145"/>
      <c r="F346" s="232" t="s">
        <v>168</v>
      </c>
      <c r="G346" s="232" t="s">
        <v>168</v>
      </c>
      <c r="H346" s="64"/>
      <c r="I346" s="64"/>
      <c r="J346" s="64"/>
      <c r="K346" s="64"/>
      <c r="L346" s="64"/>
    </row>
    <row r="347" spans="1:12" customFormat="1" outlineLevel="1">
      <c r="A347" s="112" t="s">
        <v>1608</v>
      </c>
      <c r="B347" s="47"/>
      <c r="C347" s="153"/>
      <c r="D347" s="46"/>
      <c r="E347" s="145"/>
      <c r="F347" s="48"/>
      <c r="G347" s="48"/>
      <c r="H347" s="64"/>
      <c r="I347" s="64"/>
      <c r="J347" s="64"/>
      <c r="K347" s="64"/>
      <c r="L347" s="64"/>
    </row>
    <row r="348" spans="1:12" customFormat="1" outlineLevel="1">
      <c r="A348" s="112" t="s">
        <v>2547</v>
      </c>
      <c r="B348" s="47"/>
      <c r="C348" s="153"/>
      <c r="D348" s="46"/>
      <c r="E348" s="145"/>
      <c r="F348" s="48"/>
      <c r="G348" s="48"/>
      <c r="H348" s="64"/>
      <c r="I348" s="64"/>
      <c r="J348" s="64"/>
      <c r="K348" s="64"/>
      <c r="L348" s="64"/>
    </row>
    <row r="349" spans="1:12" customFormat="1" outlineLevel="1">
      <c r="A349" s="112" t="s">
        <v>2548</v>
      </c>
      <c r="B349" s="71"/>
      <c r="C349" s="71"/>
      <c r="D349" s="71"/>
      <c r="E349" s="71"/>
      <c r="F349" s="71"/>
      <c r="G349" s="71"/>
      <c r="H349" s="64"/>
      <c r="I349" s="64"/>
      <c r="J349" s="64"/>
      <c r="K349" s="64"/>
      <c r="L349" s="64"/>
    </row>
    <row r="350" spans="1:12" customFormat="1" outlineLevel="1">
      <c r="A350" s="112" t="s">
        <v>2549</v>
      </c>
      <c r="B350" s="71"/>
      <c r="C350" s="71"/>
      <c r="D350" s="71"/>
      <c r="E350" s="71"/>
      <c r="F350" s="71"/>
      <c r="G350" s="71"/>
      <c r="H350" s="64"/>
      <c r="I350" s="64"/>
      <c r="J350" s="64"/>
      <c r="K350" s="64"/>
      <c r="L350" s="64"/>
    </row>
    <row r="351" spans="1:12" customFormat="1" outlineLevel="1">
      <c r="A351" s="112" t="s">
        <v>2550</v>
      </c>
      <c r="B351" s="47"/>
      <c r="C351" s="153"/>
      <c r="D351" s="46"/>
      <c r="E351" s="145"/>
      <c r="F351" s="48"/>
      <c r="G351" s="48"/>
      <c r="H351" s="64"/>
      <c r="I351" s="64"/>
      <c r="J351" s="64"/>
      <c r="K351" s="64"/>
      <c r="L351" s="64"/>
    </row>
    <row r="352" spans="1:12" customFormat="1" outlineLevel="1">
      <c r="A352" s="112" t="s">
        <v>2551</v>
      </c>
      <c r="B352" s="47"/>
      <c r="C352" s="153"/>
      <c r="D352" s="46"/>
      <c r="E352" s="145"/>
      <c r="F352" s="48"/>
      <c r="G352" s="48"/>
      <c r="H352" s="64"/>
      <c r="I352" s="64"/>
      <c r="J352" s="64"/>
      <c r="K352" s="64"/>
      <c r="L352" s="64"/>
    </row>
    <row r="353" spans="1:12" customFormat="1" outlineLevel="1">
      <c r="A353" s="112" t="s">
        <v>2552</v>
      </c>
      <c r="B353" s="47"/>
      <c r="C353" s="153"/>
      <c r="D353" s="46"/>
      <c r="E353" s="145"/>
      <c r="F353" s="48"/>
      <c r="G353" s="48"/>
      <c r="H353" s="64"/>
      <c r="I353" s="64"/>
      <c r="J353" s="64"/>
      <c r="K353" s="64"/>
      <c r="L353" s="64"/>
    </row>
    <row r="354" spans="1:12" customFormat="1" outlineLevel="1">
      <c r="A354" s="112" t="s">
        <v>2553</v>
      </c>
      <c r="B354" s="47"/>
      <c r="C354" s="153"/>
      <c r="D354" s="46"/>
      <c r="E354" s="145"/>
      <c r="F354" s="48"/>
      <c r="G354" s="48"/>
      <c r="H354" s="64"/>
      <c r="I354" s="64"/>
      <c r="J354" s="64"/>
      <c r="K354" s="64"/>
      <c r="L354" s="64"/>
    </row>
    <row r="355" spans="1:12" customFormat="1" outlineLevel="1">
      <c r="A355" s="112" t="s">
        <v>2554</v>
      </c>
      <c r="B355" s="47"/>
      <c r="C355" s="46"/>
      <c r="D355" s="46"/>
      <c r="E355" s="145"/>
      <c r="F355" s="145"/>
      <c r="G355" s="145"/>
      <c r="H355" s="64"/>
      <c r="I355" s="64"/>
      <c r="J355" s="64"/>
      <c r="K355" s="64"/>
      <c r="L355" s="64"/>
    </row>
    <row r="356" spans="1:12" customFormat="1" outlineLevel="1">
      <c r="A356" s="112" t="s">
        <v>2555</v>
      </c>
      <c r="B356" s="47"/>
      <c r="C356" s="46"/>
      <c r="D356" s="46"/>
      <c r="E356" s="145"/>
      <c r="F356" s="145"/>
      <c r="G356" s="145"/>
      <c r="H356" s="64"/>
      <c r="I356" s="64"/>
      <c r="J356" s="64"/>
      <c r="K356" s="64"/>
      <c r="L356" s="64"/>
    </row>
    <row r="357" spans="1:12" customFormat="1" outlineLevel="1">
      <c r="A357" s="121"/>
      <c r="B357" s="121" t="s">
        <v>1609</v>
      </c>
      <c r="C357" s="121" t="s">
        <v>69</v>
      </c>
      <c r="D357" s="121" t="s">
        <v>1541</v>
      </c>
      <c r="E357" s="121"/>
      <c r="F357" s="121" t="s">
        <v>127</v>
      </c>
      <c r="G357" s="121" t="s">
        <v>1542</v>
      </c>
      <c r="H357" s="64"/>
      <c r="I357" s="64"/>
      <c r="J357" s="64"/>
      <c r="K357" s="64"/>
      <c r="L357" s="64"/>
    </row>
    <row r="358" spans="1:12" customFormat="1" outlineLevel="1">
      <c r="A358" s="112" t="s">
        <v>1619</v>
      </c>
      <c r="B358" s="122" t="s">
        <v>1610</v>
      </c>
      <c r="C358" s="152" t="s">
        <v>168</v>
      </c>
      <c r="D358" s="147" t="s">
        <v>168</v>
      </c>
      <c r="E358" s="145"/>
      <c r="F358" s="161" t="s">
        <v>168</v>
      </c>
      <c r="G358" s="161" t="s">
        <v>168</v>
      </c>
      <c r="H358" s="64"/>
      <c r="I358" s="64"/>
      <c r="J358" s="64"/>
      <c r="K358" s="64"/>
      <c r="L358" s="64"/>
    </row>
    <row r="359" spans="1:12" customFormat="1" outlineLevel="1">
      <c r="A359" s="112" t="s">
        <v>1620</v>
      </c>
      <c r="B359" s="211" t="s">
        <v>1611</v>
      </c>
      <c r="C359" s="152" t="s">
        <v>168</v>
      </c>
      <c r="D359" s="147" t="s">
        <v>168</v>
      </c>
      <c r="E359" s="145"/>
      <c r="F359" s="161" t="s">
        <v>168</v>
      </c>
      <c r="G359" s="161" t="s">
        <v>168</v>
      </c>
      <c r="H359" s="64"/>
      <c r="I359" s="64"/>
      <c r="J359" s="64"/>
      <c r="K359" s="64"/>
      <c r="L359" s="64"/>
    </row>
    <row r="360" spans="1:12" customFormat="1" outlineLevel="1">
      <c r="A360" s="112" t="s">
        <v>1621</v>
      </c>
      <c r="B360" s="122" t="s">
        <v>1612</v>
      </c>
      <c r="C360" s="152" t="s">
        <v>168</v>
      </c>
      <c r="D360" s="147" t="s">
        <v>168</v>
      </c>
      <c r="E360" s="145"/>
      <c r="F360" s="161" t="s">
        <v>168</v>
      </c>
      <c r="G360" s="161" t="s">
        <v>168</v>
      </c>
      <c r="H360" s="64"/>
      <c r="I360" s="64"/>
      <c r="J360" s="64"/>
      <c r="K360" s="64"/>
      <c r="L360" s="64"/>
    </row>
    <row r="361" spans="1:12" customFormat="1" outlineLevel="1">
      <c r="A361" s="112" t="s">
        <v>1622</v>
      </c>
      <c r="B361" s="122" t="s">
        <v>1613</v>
      </c>
      <c r="C361" s="152" t="s">
        <v>168</v>
      </c>
      <c r="D361" s="147" t="s">
        <v>168</v>
      </c>
      <c r="E361" s="145"/>
      <c r="F361" s="161" t="s">
        <v>168</v>
      </c>
      <c r="G361" s="161" t="s">
        <v>168</v>
      </c>
      <c r="H361" s="64"/>
      <c r="I361" s="64"/>
      <c r="J361" s="64"/>
      <c r="K361" s="64"/>
      <c r="L361" s="64"/>
    </row>
    <row r="362" spans="1:12" customFormat="1" outlineLevel="1">
      <c r="A362" s="112" t="s">
        <v>1623</v>
      </c>
      <c r="B362" s="122" t="s">
        <v>1614</v>
      </c>
      <c r="C362" s="152" t="s">
        <v>168</v>
      </c>
      <c r="D362" s="147" t="s">
        <v>168</v>
      </c>
      <c r="E362" s="145"/>
      <c r="F362" s="161" t="s">
        <v>168</v>
      </c>
      <c r="G362" s="161" t="s">
        <v>168</v>
      </c>
      <c r="H362" s="64"/>
      <c r="I362" s="64"/>
      <c r="J362" s="64"/>
      <c r="K362" s="64"/>
      <c r="L362" s="64"/>
    </row>
    <row r="363" spans="1:12" customFormat="1" outlineLevel="1">
      <c r="A363" s="112" t="s">
        <v>1624</v>
      </c>
      <c r="B363" s="122" t="s">
        <v>1615</v>
      </c>
      <c r="C363" s="152" t="s">
        <v>168</v>
      </c>
      <c r="D363" s="147" t="s">
        <v>168</v>
      </c>
      <c r="E363" s="145"/>
      <c r="F363" s="161" t="s">
        <v>168</v>
      </c>
      <c r="G363" s="161" t="s">
        <v>168</v>
      </c>
      <c r="H363" s="64"/>
      <c r="I363" s="64"/>
      <c r="J363" s="64"/>
      <c r="K363" s="64"/>
      <c r="L363" s="64"/>
    </row>
    <row r="364" spans="1:12" customFormat="1" outlineLevel="1">
      <c r="A364" s="112" t="s">
        <v>1625</v>
      </c>
      <c r="B364" s="122" t="s">
        <v>1496</v>
      </c>
      <c r="C364" s="152" t="s">
        <v>168</v>
      </c>
      <c r="D364" s="147" t="s">
        <v>168</v>
      </c>
      <c r="E364" s="145"/>
      <c r="F364" s="161" t="s">
        <v>168</v>
      </c>
      <c r="G364" s="161" t="s">
        <v>168</v>
      </c>
      <c r="H364" s="64"/>
      <c r="I364" s="64"/>
      <c r="J364" s="64"/>
      <c r="K364" s="64"/>
      <c r="L364" s="64"/>
    </row>
    <row r="365" spans="1:12" customFormat="1" outlineLevel="1">
      <c r="A365" s="112" t="s">
        <v>1626</v>
      </c>
      <c r="B365" s="122" t="s">
        <v>1</v>
      </c>
      <c r="C365" s="178">
        <v>0</v>
      </c>
      <c r="D365" s="112">
        <v>0</v>
      </c>
      <c r="E365" s="145"/>
      <c r="F365" s="232">
        <v>0</v>
      </c>
      <c r="G365" s="232">
        <v>0</v>
      </c>
      <c r="H365" s="64"/>
      <c r="I365" s="64"/>
      <c r="J365" s="64"/>
      <c r="K365" s="64"/>
      <c r="L365" s="64"/>
    </row>
    <row r="366" spans="1:12" customFormat="1" outlineLevel="1">
      <c r="A366" s="112" t="s">
        <v>1616</v>
      </c>
      <c r="B366" s="47"/>
      <c r="C366" s="46"/>
      <c r="D366" s="46"/>
      <c r="E366" s="145"/>
      <c r="F366" s="145"/>
      <c r="G366" s="145"/>
      <c r="H366" s="64"/>
      <c r="I366" s="64"/>
      <c r="J366" s="64"/>
      <c r="K366" s="64"/>
      <c r="L366" s="64"/>
    </row>
    <row r="367" spans="1:12" customFormat="1" outlineLevel="1">
      <c r="A367" s="121"/>
      <c r="B367" s="121" t="s">
        <v>1617</v>
      </c>
      <c r="C367" s="121" t="s">
        <v>69</v>
      </c>
      <c r="D367" s="121" t="s">
        <v>1541</v>
      </c>
      <c r="E367" s="121"/>
      <c r="F367" s="121" t="s">
        <v>127</v>
      </c>
      <c r="G367" s="121" t="s">
        <v>1542</v>
      </c>
      <c r="H367" s="64"/>
      <c r="I367" s="64"/>
      <c r="J367" s="64"/>
      <c r="K367" s="64"/>
      <c r="L367" s="64"/>
    </row>
    <row r="368" spans="1:12" customFormat="1" outlineLevel="1">
      <c r="A368" s="112" t="s">
        <v>1627</v>
      </c>
      <c r="B368" s="122" t="s">
        <v>3018</v>
      </c>
      <c r="C368" s="152" t="s">
        <v>168</v>
      </c>
      <c r="D368" s="147" t="s">
        <v>168</v>
      </c>
      <c r="E368" s="145"/>
      <c r="F368" s="161" t="s">
        <v>168</v>
      </c>
      <c r="G368" s="161" t="s">
        <v>168</v>
      </c>
      <c r="H368" s="64"/>
      <c r="I368" s="64"/>
      <c r="J368" s="64"/>
      <c r="K368" s="64"/>
      <c r="L368" s="64"/>
    </row>
    <row r="369" spans="1:12" customFormat="1" outlineLevel="1">
      <c r="A369" s="112" t="s">
        <v>1628</v>
      </c>
      <c r="B369" s="211" t="s">
        <v>1618</v>
      </c>
      <c r="C369" s="152" t="s">
        <v>168</v>
      </c>
      <c r="D369" s="147" t="s">
        <v>168</v>
      </c>
      <c r="E369" s="145"/>
      <c r="F369" s="161" t="s">
        <v>168</v>
      </c>
      <c r="G369" s="161" t="s">
        <v>168</v>
      </c>
      <c r="H369" s="64"/>
      <c r="I369" s="64"/>
      <c r="J369" s="64"/>
      <c r="K369" s="64"/>
      <c r="L369" s="64"/>
    </row>
    <row r="370" spans="1:12" customFormat="1" outlineLevel="1">
      <c r="A370" s="112" t="s">
        <v>1629</v>
      </c>
      <c r="B370" s="122" t="s">
        <v>1496</v>
      </c>
      <c r="C370" s="152" t="s">
        <v>168</v>
      </c>
      <c r="D370" s="147" t="s">
        <v>168</v>
      </c>
      <c r="E370" s="145"/>
      <c r="F370" s="161" t="s">
        <v>168</v>
      </c>
      <c r="G370" s="161" t="s">
        <v>168</v>
      </c>
      <c r="H370" s="64"/>
      <c r="I370" s="64"/>
      <c r="J370" s="64"/>
      <c r="K370" s="64"/>
      <c r="L370" s="64"/>
    </row>
    <row r="371" spans="1:12" customFormat="1" outlineLevel="1">
      <c r="A371" s="112" t="s">
        <v>1630</v>
      </c>
      <c r="B371" s="112" t="s">
        <v>1562</v>
      </c>
      <c r="C371" s="152" t="s">
        <v>168</v>
      </c>
      <c r="D371" s="147" t="s">
        <v>168</v>
      </c>
      <c r="E371" s="145"/>
      <c r="F371" s="161" t="s">
        <v>168</v>
      </c>
      <c r="G371" s="161" t="s">
        <v>168</v>
      </c>
      <c r="H371" s="64"/>
      <c r="I371" s="64"/>
      <c r="J371" s="64"/>
      <c r="K371" s="64"/>
      <c r="L371" s="64"/>
    </row>
    <row r="372" spans="1:12" customFormat="1" outlineLevel="1">
      <c r="A372" s="112" t="s">
        <v>1631</v>
      </c>
      <c r="B372" s="122" t="s">
        <v>1</v>
      </c>
      <c r="C372" s="178">
        <v>0</v>
      </c>
      <c r="D372" s="112">
        <v>0</v>
      </c>
      <c r="E372" s="145"/>
      <c r="F372" s="232">
        <v>0</v>
      </c>
      <c r="G372" s="232">
        <v>0</v>
      </c>
      <c r="H372" s="64"/>
      <c r="I372" s="64"/>
      <c r="J372" s="64"/>
      <c r="K372" s="64"/>
      <c r="L372" s="64"/>
    </row>
    <row r="373" spans="1:12" customFormat="1" outlineLevel="1">
      <c r="A373" s="112" t="s">
        <v>1632</v>
      </c>
      <c r="B373" s="47"/>
      <c r="C373" s="46"/>
      <c r="D373" s="46"/>
      <c r="E373" s="145"/>
      <c r="F373" s="145"/>
      <c r="G373" s="145"/>
      <c r="H373" s="64"/>
      <c r="I373" s="64"/>
      <c r="J373" s="64"/>
      <c r="K373" s="64"/>
      <c r="L373" s="64"/>
    </row>
    <row r="374" spans="1:12" customFormat="1" outlineLevel="1">
      <c r="A374" s="121"/>
      <c r="B374" s="121" t="s">
        <v>3019</v>
      </c>
      <c r="C374" s="121" t="s">
        <v>2606</v>
      </c>
      <c r="D374" s="121" t="s">
        <v>2656</v>
      </c>
      <c r="E374" s="121"/>
      <c r="F374" s="121" t="s">
        <v>2608</v>
      </c>
      <c r="G374" s="121" t="s">
        <v>2912</v>
      </c>
      <c r="H374" s="64"/>
      <c r="I374" s="64"/>
      <c r="J374" s="64"/>
      <c r="K374" s="64"/>
      <c r="L374" s="64"/>
    </row>
    <row r="375" spans="1:12" customFormat="1" outlineLevel="1">
      <c r="A375" s="112" t="s">
        <v>1633</v>
      </c>
      <c r="B375" s="122" t="s">
        <v>1610</v>
      </c>
      <c r="C375" s="152" t="s">
        <v>168</v>
      </c>
      <c r="D375" s="152" t="s">
        <v>168</v>
      </c>
      <c r="E375" s="101"/>
      <c r="F375" s="152" t="s">
        <v>168</v>
      </c>
      <c r="G375" s="152" t="s">
        <v>168</v>
      </c>
      <c r="H375" s="64"/>
      <c r="I375" s="64"/>
      <c r="J375" s="64"/>
      <c r="K375" s="64"/>
      <c r="L375" s="64"/>
    </row>
    <row r="376" spans="1:12" customFormat="1" outlineLevel="1">
      <c r="A376" s="112" t="s">
        <v>1634</v>
      </c>
      <c r="B376" s="122" t="s">
        <v>1611</v>
      </c>
      <c r="C376" s="152" t="s">
        <v>168</v>
      </c>
      <c r="D376" s="152" t="s">
        <v>168</v>
      </c>
      <c r="E376" s="101"/>
      <c r="F376" s="152" t="s">
        <v>168</v>
      </c>
      <c r="G376" s="152" t="s">
        <v>168</v>
      </c>
      <c r="H376" s="64"/>
      <c r="I376" s="64"/>
      <c r="J376" s="64"/>
      <c r="K376" s="64"/>
      <c r="L376" s="64"/>
    </row>
    <row r="377" spans="1:12" customFormat="1" outlineLevel="1">
      <c r="A377" s="112" t="s">
        <v>1635</v>
      </c>
      <c r="B377" s="122" t="s">
        <v>1612</v>
      </c>
      <c r="C377" s="152" t="s">
        <v>168</v>
      </c>
      <c r="D377" s="152" t="s">
        <v>168</v>
      </c>
      <c r="E377" s="101"/>
      <c r="F377" s="152" t="s">
        <v>168</v>
      </c>
      <c r="G377" s="152" t="s">
        <v>168</v>
      </c>
      <c r="H377" s="64"/>
      <c r="I377" s="64"/>
      <c r="J377" s="64"/>
      <c r="K377" s="64"/>
      <c r="L377" s="64"/>
    </row>
    <row r="378" spans="1:12" customFormat="1" outlineLevel="1">
      <c r="A378" s="112" t="s">
        <v>1636</v>
      </c>
      <c r="B378" s="122" t="s">
        <v>1613</v>
      </c>
      <c r="C378" s="152" t="s">
        <v>168</v>
      </c>
      <c r="D378" s="152" t="s">
        <v>168</v>
      </c>
      <c r="E378" s="101"/>
      <c r="F378" s="152" t="s">
        <v>168</v>
      </c>
      <c r="G378" s="152" t="s">
        <v>168</v>
      </c>
      <c r="H378" s="64"/>
      <c r="I378" s="64"/>
      <c r="J378" s="64"/>
      <c r="K378" s="64"/>
      <c r="L378" s="64"/>
    </row>
    <row r="379" spans="1:12" customFormat="1" outlineLevel="1">
      <c r="A379" s="112" t="s">
        <v>1637</v>
      </c>
      <c r="B379" s="122" t="s">
        <v>1614</v>
      </c>
      <c r="C379" s="152" t="s">
        <v>168</v>
      </c>
      <c r="D379" s="152" t="s">
        <v>168</v>
      </c>
      <c r="E379" s="101"/>
      <c r="F379" s="152" t="s">
        <v>168</v>
      </c>
      <c r="G379" s="152" t="s">
        <v>168</v>
      </c>
      <c r="H379" s="64"/>
      <c r="I379" s="64"/>
      <c r="J379" s="64"/>
      <c r="K379" s="64"/>
      <c r="L379" s="64"/>
    </row>
    <row r="380" spans="1:12" customFormat="1" outlineLevel="1">
      <c r="A380" s="112" t="s">
        <v>1638</v>
      </c>
      <c r="B380" s="122" t="s">
        <v>1615</v>
      </c>
      <c r="C380" s="152" t="s">
        <v>168</v>
      </c>
      <c r="D380" s="152" t="s">
        <v>168</v>
      </c>
      <c r="E380" s="101"/>
      <c r="F380" s="152" t="s">
        <v>168</v>
      </c>
      <c r="G380" s="152" t="s">
        <v>168</v>
      </c>
      <c r="H380" s="64"/>
      <c r="I380" s="64"/>
      <c r="J380" s="64"/>
      <c r="K380" s="64"/>
      <c r="L380" s="64"/>
    </row>
    <row r="381" spans="1:12" customFormat="1" outlineLevel="1">
      <c r="A381" s="112" t="s">
        <v>1639</v>
      </c>
      <c r="B381" s="122" t="s">
        <v>1496</v>
      </c>
      <c r="C381" s="152" t="s">
        <v>168</v>
      </c>
      <c r="D381" s="152" t="s">
        <v>168</v>
      </c>
      <c r="E381" s="101"/>
      <c r="F381" s="152" t="s">
        <v>168</v>
      </c>
      <c r="G381" s="152" t="s">
        <v>168</v>
      </c>
      <c r="H381" s="64"/>
      <c r="I381" s="64"/>
      <c r="J381" s="64"/>
      <c r="K381" s="64"/>
      <c r="L381" s="64"/>
    </row>
    <row r="382" spans="1:12" customFormat="1" outlineLevel="1">
      <c r="A382" s="112" t="s">
        <v>1640</v>
      </c>
      <c r="B382" s="122" t="s">
        <v>1</v>
      </c>
      <c r="C382" s="178">
        <v>0</v>
      </c>
      <c r="D382" s="178">
        <v>0</v>
      </c>
      <c r="E382" s="101"/>
      <c r="F382" s="152"/>
      <c r="G382" s="230"/>
      <c r="H382" s="64"/>
      <c r="I382" s="64"/>
      <c r="J382" s="64"/>
      <c r="K382" s="64"/>
      <c r="L382" s="64"/>
    </row>
    <row r="383" spans="1:12" customFormat="1" outlineLevel="1">
      <c r="A383" s="112" t="s">
        <v>1641</v>
      </c>
      <c r="B383" s="122" t="s">
        <v>2569</v>
      </c>
      <c r="C383" s="46"/>
      <c r="D383" s="46"/>
      <c r="E383" s="101"/>
      <c r="F383" s="152" t="s">
        <v>168</v>
      </c>
      <c r="G383" s="161"/>
      <c r="H383" s="64"/>
      <c r="I383" s="64"/>
      <c r="J383" s="64"/>
      <c r="K383" s="64"/>
      <c r="L383" s="64"/>
    </row>
    <row r="384" spans="1:12" customFormat="1" outlineLevel="1">
      <c r="A384" s="112" t="s">
        <v>1642</v>
      </c>
      <c r="B384" s="46"/>
      <c r="C384" s="46"/>
      <c r="D384" s="46"/>
      <c r="E384" s="46"/>
      <c r="F384" s="46"/>
      <c r="G384" s="230"/>
      <c r="H384" s="64"/>
      <c r="I384" s="64"/>
      <c r="J384" s="64"/>
      <c r="K384" s="64"/>
      <c r="L384" s="64"/>
    </row>
    <row r="385" spans="1:12" customFormat="1" outlineLevel="1">
      <c r="A385" s="112" t="s">
        <v>1643</v>
      </c>
      <c r="B385" s="47"/>
      <c r="C385" s="153"/>
      <c r="D385" s="46"/>
      <c r="E385" s="101"/>
      <c r="F385" s="230"/>
      <c r="G385" s="230"/>
      <c r="H385" s="64"/>
      <c r="I385" s="64"/>
      <c r="J385" s="64"/>
      <c r="K385" s="64"/>
      <c r="L385" s="64"/>
    </row>
    <row r="386" spans="1:12" customFormat="1" outlineLevel="1">
      <c r="A386" s="112" t="s">
        <v>1644</v>
      </c>
      <c r="B386" s="47"/>
      <c r="C386" s="153"/>
      <c r="D386" s="46"/>
      <c r="E386" s="101"/>
      <c r="F386" s="230"/>
      <c r="G386" s="230"/>
      <c r="H386" s="64"/>
      <c r="I386" s="64"/>
      <c r="J386" s="64"/>
      <c r="K386" s="64"/>
      <c r="L386" s="64"/>
    </row>
    <row r="387" spans="1:12" customFormat="1" outlineLevel="1">
      <c r="A387" s="112" t="s">
        <v>1645</v>
      </c>
      <c r="B387" s="47"/>
      <c r="C387" s="153"/>
      <c r="D387" s="46"/>
      <c r="E387" s="101"/>
      <c r="F387" s="230"/>
      <c r="G387" s="230"/>
      <c r="H387" s="64"/>
      <c r="I387" s="64"/>
      <c r="J387" s="64"/>
      <c r="K387" s="64"/>
      <c r="L387" s="64"/>
    </row>
    <row r="388" spans="1:12" customFormat="1" outlineLevel="1">
      <c r="A388" s="112" t="s">
        <v>1646</v>
      </c>
      <c r="B388" s="47"/>
      <c r="C388" s="153"/>
      <c r="D388" s="46"/>
      <c r="E388" s="101"/>
      <c r="F388" s="230"/>
      <c r="G388" s="230"/>
      <c r="H388" s="64"/>
      <c r="I388" s="64"/>
      <c r="J388" s="64"/>
      <c r="K388" s="64"/>
      <c r="L388" s="64"/>
    </row>
    <row r="389" spans="1:12" customFormat="1" outlineLevel="1">
      <c r="A389" s="112" t="s">
        <v>1647</v>
      </c>
      <c r="B389" s="47"/>
      <c r="C389" s="153"/>
      <c r="D389" s="46"/>
      <c r="E389" s="101"/>
      <c r="F389" s="230"/>
      <c r="G389" s="230"/>
      <c r="H389" s="64"/>
      <c r="I389" s="64"/>
      <c r="J389" s="64"/>
      <c r="K389" s="64"/>
      <c r="L389" s="64"/>
    </row>
    <row r="390" spans="1:12" customFormat="1" outlineLevel="1">
      <c r="A390" s="112" t="s">
        <v>1648</v>
      </c>
      <c r="B390" s="47"/>
      <c r="C390" s="153"/>
      <c r="D390" s="46"/>
      <c r="E390" s="101"/>
      <c r="F390" s="230"/>
      <c r="G390" s="230"/>
      <c r="H390" s="64"/>
      <c r="I390" s="64"/>
      <c r="J390" s="64"/>
      <c r="K390" s="64"/>
      <c r="L390" s="64"/>
    </row>
    <row r="391" spans="1:12" customFormat="1" outlineLevel="1">
      <c r="A391" s="112" t="s">
        <v>1649</v>
      </c>
      <c r="B391" s="47"/>
      <c r="C391" s="153"/>
      <c r="D391" s="46"/>
      <c r="E391" s="101"/>
      <c r="F391" s="230"/>
      <c r="G391" s="230"/>
      <c r="H391" s="64"/>
      <c r="I391" s="64"/>
      <c r="J391" s="64"/>
      <c r="K391" s="64"/>
      <c r="L391" s="64"/>
    </row>
    <row r="392" spans="1:12" customFormat="1" outlineLevel="1">
      <c r="A392" s="112" t="s">
        <v>1650</v>
      </c>
      <c r="B392" s="47"/>
      <c r="C392" s="153"/>
      <c r="D392" s="46"/>
      <c r="E392" s="101"/>
      <c r="F392" s="230"/>
      <c r="G392" s="230"/>
      <c r="H392" s="64"/>
      <c r="I392" s="64"/>
      <c r="J392" s="64"/>
      <c r="K392" s="64"/>
      <c r="L392" s="64"/>
    </row>
    <row r="393" spans="1:12" customFormat="1" outlineLevel="1">
      <c r="A393" s="112" t="s">
        <v>1651</v>
      </c>
      <c r="B393" s="47"/>
      <c r="C393" s="153"/>
      <c r="D393" s="46"/>
      <c r="E393" s="101"/>
      <c r="F393" s="230"/>
      <c r="G393" s="230"/>
      <c r="H393" s="64"/>
      <c r="I393" s="64"/>
      <c r="J393" s="64"/>
      <c r="K393" s="64"/>
      <c r="L393" s="64"/>
    </row>
    <row r="394" spans="1:12" customFormat="1" outlineLevel="1">
      <c r="A394" s="112" t="s">
        <v>1652</v>
      </c>
      <c r="B394" s="46"/>
      <c r="C394" s="156"/>
      <c r="D394" s="46"/>
      <c r="E394" s="101"/>
      <c r="F394" s="101"/>
      <c r="G394" s="101"/>
      <c r="H394" s="64"/>
      <c r="I394" s="64"/>
      <c r="J394" s="64"/>
      <c r="K394" s="64"/>
      <c r="L394" s="64"/>
    </row>
    <row r="395" spans="1:12" customFormat="1" outlineLevel="1">
      <c r="A395" s="112" t="s">
        <v>1653</v>
      </c>
      <c r="B395" s="46"/>
      <c r="C395" s="156"/>
      <c r="D395" s="46"/>
      <c r="E395" s="101"/>
      <c r="F395" s="101"/>
      <c r="G395" s="101"/>
      <c r="H395" s="64"/>
      <c r="I395" s="64"/>
      <c r="J395" s="64"/>
      <c r="K395" s="64"/>
      <c r="L395" s="64"/>
    </row>
    <row r="396" spans="1:12" customFormat="1" outlineLevel="1">
      <c r="A396" s="112" t="s">
        <v>1654</v>
      </c>
      <c r="B396" s="46"/>
      <c r="C396" s="156"/>
      <c r="D396" s="46"/>
      <c r="E396" s="101"/>
      <c r="F396" s="101"/>
      <c r="G396" s="101"/>
      <c r="H396" s="64"/>
      <c r="I396" s="64"/>
      <c r="J396" s="64"/>
      <c r="K396" s="64"/>
      <c r="L396" s="64"/>
    </row>
    <row r="397" spans="1:12" customFormat="1" outlineLevel="1">
      <c r="A397" s="112" t="s">
        <v>1655</v>
      </c>
      <c r="B397" s="46"/>
      <c r="C397" s="156"/>
      <c r="D397" s="46"/>
      <c r="E397" s="101"/>
      <c r="F397" s="101"/>
      <c r="G397" s="101"/>
      <c r="H397" s="64"/>
      <c r="I397" s="64"/>
      <c r="J397" s="64"/>
      <c r="K397" s="64"/>
      <c r="L397" s="64"/>
    </row>
    <row r="398" spans="1:12" customFormat="1" outlineLevel="1">
      <c r="A398" s="112" t="s">
        <v>1656</v>
      </c>
      <c r="B398" s="46"/>
      <c r="C398" s="156"/>
      <c r="D398" s="46"/>
      <c r="E398" s="101"/>
      <c r="F398" s="101"/>
      <c r="G398" s="101"/>
      <c r="H398" s="64"/>
      <c r="I398" s="64"/>
      <c r="J398" s="64"/>
      <c r="K398" s="64"/>
      <c r="L398" s="64"/>
    </row>
    <row r="399" spans="1:12" customFormat="1" outlineLevel="1">
      <c r="A399" s="112" t="s">
        <v>1657</v>
      </c>
      <c r="B399" s="46"/>
      <c r="C399" s="156"/>
      <c r="D399" s="46"/>
      <c r="E399" s="101"/>
      <c r="F399" s="101"/>
      <c r="G399" s="101"/>
      <c r="H399" s="64"/>
      <c r="I399" s="64"/>
      <c r="J399" s="64"/>
      <c r="K399" s="64"/>
      <c r="L399" s="64"/>
    </row>
    <row r="400" spans="1:12" customFormat="1" outlineLevel="1">
      <c r="A400" s="112" t="s">
        <v>1658</v>
      </c>
      <c r="B400" s="46"/>
      <c r="C400" s="156"/>
      <c r="D400" s="46"/>
      <c r="E400" s="101"/>
      <c r="F400" s="101"/>
      <c r="G400" s="101"/>
      <c r="H400" s="64"/>
      <c r="I400" s="64"/>
      <c r="J400" s="64"/>
      <c r="K400" s="64"/>
      <c r="L400" s="64"/>
    </row>
    <row r="401" spans="1:12" customFormat="1" outlineLevel="1">
      <c r="A401" s="112" t="s">
        <v>1659</v>
      </c>
      <c r="B401" s="46"/>
      <c r="C401" s="156"/>
      <c r="D401" s="46"/>
      <c r="E401" s="101"/>
      <c r="F401" s="101"/>
      <c r="G401" s="101"/>
      <c r="H401" s="64"/>
      <c r="I401" s="64"/>
      <c r="J401" s="64"/>
      <c r="K401" s="64"/>
      <c r="L401" s="64"/>
    </row>
    <row r="402" spans="1:12" customFormat="1" outlineLevel="1">
      <c r="A402" s="112" t="s">
        <v>1660</v>
      </c>
      <c r="B402" s="46"/>
      <c r="C402" s="156"/>
      <c r="D402" s="46"/>
      <c r="E402" s="101"/>
      <c r="F402" s="101"/>
      <c r="G402" s="101"/>
      <c r="H402" s="64"/>
      <c r="I402" s="64"/>
      <c r="J402" s="64"/>
      <c r="K402" s="64"/>
      <c r="L402" s="64"/>
    </row>
    <row r="403" spans="1:12" customFormat="1" outlineLevel="1">
      <c r="A403" s="112" t="s">
        <v>1661</v>
      </c>
      <c r="B403" s="46"/>
      <c r="C403" s="156"/>
      <c r="D403" s="46"/>
      <c r="E403" s="101"/>
      <c r="F403" s="101"/>
      <c r="G403" s="101"/>
      <c r="H403" s="64"/>
      <c r="I403" s="64"/>
      <c r="J403" s="64"/>
      <c r="K403" s="64"/>
      <c r="L403" s="64"/>
    </row>
    <row r="404" spans="1:12" customFormat="1" outlineLevel="1">
      <c r="A404" s="112" t="s">
        <v>1662</v>
      </c>
      <c r="B404" s="46"/>
      <c r="C404" s="156"/>
      <c r="D404" s="46"/>
      <c r="E404" s="101"/>
      <c r="F404" s="101"/>
      <c r="G404" s="101"/>
      <c r="H404" s="64"/>
      <c r="I404" s="64"/>
      <c r="J404" s="64"/>
      <c r="K404" s="64"/>
      <c r="L404" s="64"/>
    </row>
    <row r="405" spans="1:12" customFormat="1" outlineLevel="1">
      <c r="A405" s="112" t="s">
        <v>1663</v>
      </c>
      <c r="B405" s="46"/>
      <c r="C405" s="156"/>
      <c r="D405" s="46"/>
      <c r="E405" s="101"/>
      <c r="F405" s="101"/>
      <c r="G405" s="101"/>
      <c r="H405" s="64"/>
      <c r="I405" s="64"/>
      <c r="J405" s="64"/>
      <c r="K405" s="64"/>
      <c r="L405" s="64"/>
    </row>
    <row r="406" spans="1:12" customFormat="1" outlineLevel="1">
      <c r="A406" s="112" t="s">
        <v>1664</v>
      </c>
      <c r="B406" s="46"/>
      <c r="C406" s="156"/>
      <c r="D406" s="46"/>
      <c r="E406" s="101"/>
      <c r="F406" s="101"/>
      <c r="G406" s="101"/>
      <c r="H406" s="64"/>
      <c r="I406" s="64"/>
      <c r="J406" s="64"/>
      <c r="K406" s="64"/>
      <c r="L406" s="64"/>
    </row>
    <row r="407" spans="1:12" customFormat="1" outlineLevel="1">
      <c r="A407" s="112" t="s">
        <v>1665</v>
      </c>
      <c r="B407" s="46"/>
      <c r="C407" s="156"/>
      <c r="D407" s="46"/>
      <c r="E407" s="101"/>
      <c r="F407" s="101"/>
      <c r="G407" s="101"/>
      <c r="H407" s="64"/>
      <c r="I407" s="64"/>
      <c r="J407" s="64"/>
      <c r="K407" s="64"/>
      <c r="L407" s="64"/>
    </row>
    <row r="408" spans="1:12" customFormat="1" outlineLevel="1">
      <c r="A408" s="112" t="s">
        <v>1666</v>
      </c>
      <c r="B408" s="46"/>
      <c r="C408" s="156"/>
      <c r="D408" s="46"/>
      <c r="E408" s="101"/>
      <c r="F408" s="101"/>
      <c r="G408" s="101"/>
      <c r="H408" s="64"/>
      <c r="I408" s="64"/>
      <c r="J408" s="64"/>
      <c r="K408" s="64"/>
      <c r="L408" s="64"/>
    </row>
    <row r="409" spans="1:12" customFormat="1" outlineLevel="1">
      <c r="A409" s="112" t="s">
        <v>1667</v>
      </c>
      <c r="B409" s="46"/>
      <c r="C409" s="156"/>
      <c r="D409" s="46"/>
      <c r="E409" s="101"/>
      <c r="F409" s="101"/>
      <c r="G409" s="101"/>
      <c r="H409" s="64"/>
      <c r="I409" s="64"/>
      <c r="J409" s="64"/>
      <c r="K409" s="64"/>
      <c r="L409" s="64"/>
    </row>
    <row r="410" spans="1:12" customFormat="1" outlineLevel="1">
      <c r="A410" s="112" t="s">
        <v>1668</v>
      </c>
      <c r="B410" s="46"/>
      <c r="C410" s="156"/>
      <c r="D410" s="46"/>
      <c r="E410" s="101"/>
      <c r="F410" s="101"/>
      <c r="G410" s="101"/>
      <c r="H410" s="64"/>
      <c r="I410" s="64"/>
      <c r="J410" s="64"/>
      <c r="K410" s="64"/>
      <c r="L410" s="64"/>
    </row>
    <row r="411" spans="1:12" customFormat="1" outlineLevel="1">
      <c r="A411" s="112" t="s">
        <v>1669</v>
      </c>
      <c r="B411" s="46"/>
      <c r="C411" s="156"/>
      <c r="D411" s="46"/>
      <c r="E411" s="101"/>
      <c r="F411" s="101"/>
      <c r="G411" s="101"/>
      <c r="H411" s="64"/>
      <c r="I411" s="64"/>
      <c r="J411" s="64"/>
      <c r="K411" s="64"/>
      <c r="L411" s="64"/>
    </row>
    <row r="412" spans="1:12" customFormat="1" outlineLevel="1">
      <c r="A412" s="112" t="s">
        <v>1670</v>
      </c>
      <c r="B412" s="46"/>
      <c r="C412" s="156"/>
      <c r="D412" s="46"/>
      <c r="E412" s="101"/>
      <c r="F412" s="101"/>
      <c r="G412" s="101"/>
      <c r="H412" s="64"/>
      <c r="I412" s="64"/>
      <c r="J412" s="64"/>
      <c r="K412" s="64"/>
      <c r="L412" s="64"/>
    </row>
    <row r="413" spans="1:12" customFormat="1" outlineLevel="1">
      <c r="A413" s="112" t="s">
        <v>1671</v>
      </c>
      <c r="B413" s="46"/>
      <c r="C413" s="156"/>
      <c r="D413" s="46"/>
      <c r="E413" s="101"/>
      <c r="F413" s="101"/>
      <c r="G413" s="101"/>
      <c r="H413" s="64"/>
      <c r="I413" s="64"/>
      <c r="J413" s="64"/>
      <c r="K413" s="64"/>
      <c r="L413" s="64"/>
    </row>
    <row r="414" spans="1:12" customFormat="1" outlineLevel="1">
      <c r="A414" s="112" t="s">
        <v>1672</v>
      </c>
      <c r="B414" s="46"/>
      <c r="C414" s="156"/>
      <c r="D414" s="46"/>
      <c r="E414" s="101"/>
      <c r="F414" s="101"/>
      <c r="G414" s="101"/>
      <c r="H414" s="64"/>
      <c r="I414" s="64"/>
      <c r="J414" s="64"/>
      <c r="K414" s="64"/>
      <c r="L414" s="64"/>
    </row>
    <row r="415" spans="1:12" customFormat="1" outlineLevel="1">
      <c r="A415" s="112" t="s">
        <v>1673</v>
      </c>
      <c r="B415" s="46"/>
      <c r="C415" s="156"/>
      <c r="D415" s="46"/>
      <c r="E415" s="101"/>
      <c r="F415" s="101"/>
      <c r="G415" s="101"/>
      <c r="H415" s="64"/>
      <c r="I415" s="64"/>
      <c r="J415" s="64"/>
      <c r="K415" s="64"/>
      <c r="L415" s="64"/>
    </row>
    <row r="416" spans="1:12" customFormat="1" outlineLevel="1">
      <c r="A416" s="112" t="s">
        <v>1674</v>
      </c>
      <c r="B416" s="46"/>
      <c r="C416" s="156"/>
      <c r="D416" s="46"/>
      <c r="E416" s="101"/>
      <c r="F416" s="101"/>
      <c r="G416" s="101"/>
      <c r="H416" s="64"/>
      <c r="I416" s="64"/>
      <c r="J416" s="64"/>
      <c r="K416" s="64"/>
      <c r="L416" s="64"/>
    </row>
    <row r="417" spans="1:12" customFormat="1" outlineLevel="1">
      <c r="A417" s="112" t="s">
        <v>1675</v>
      </c>
      <c r="B417" s="46"/>
      <c r="C417" s="156"/>
      <c r="D417" s="46"/>
      <c r="E417" s="101"/>
      <c r="F417" s="101"/>
      <c r="G417" s="101"/>
      <c r="H417" s="64"/>
      <c r="I417" s="64"/>
      <c r="J417" s="64"/>
      <c r="K417" s="64"/>
      <c r="L417" s="64"/>
    </row>
    <row r="418" spans="1:12" customFormat="1" outlineLevel="1">
      <c r="A418" s="112" t="s">
        <v>1676</v>
      </c>
      <c r="B418" s="46"/>
      <c r="C418" s="156"/>
      <c r="D418" s="46"/>
      <c r="E418" s="101"/>
      <c r="F418" s="101"/>
      <c r="G418" s="101"/>
      <c r="H418" s="64"/>
      <c r="I418" s="64"/>
      <c r="J418" s="64"/>
      <c r="K418" s="64"/>
      <c r="L418" s="64"/>
    </row>
    <row r="419" spans="1:12" customFormat="1" outlineLevel="1">
      <c r="A419" s="112" t="s">
        <v>1677</v>
      </c>
      <c r="B419" s="46"/>
      <c r="C419" s="156"/>
      <c r="D419" s="46"/>
      <c r="E419" s="101"/>
      <c r="F419" s="101"/>
      <c r="G419" s="101"/>
      <c r="H419" s="64"/>
      <c r="I419" s="64"/>
      <c r="J419" s="64"/>
      <c r="K419" s="64"/>
      <c r="L419" s="64"/>
    </row>
    <row r="420" spans="1:12" customFormat="1" outlineLevel="1">
      <c r="A420" s="112" t="s">
        <v>1678</v>
      </c>
      <c r="B420" s="46"/>
      <c r="C420" s="156"/>
      <c r="D420" s="46"/>
      <c r="E420" s="101"/>
      <c r="F420" s="101"/>
      <c r="G420" s="101"/>
      <c r="H420" s="64"/>
      <c r="I420" s="64"/>
      <c r="J420" s="64"/>
      <c r="K420" s="64"/>
      <c r="L420" s="64"/>
    </row>
    <row r="421" spans="1:12" customFormat="1" outlineLevel="1">
      <c r="A421" s="112" t="s">
        <v>1679</v>
      </c>
      <c r="B421" s="46"/>
      <c r="C421" s="156"/>
      <c r="D421" s="46"/>
      <c r="E421" s="101"/>
      <c r="F421" s="101"/>
      <c r="G421" s="101"/>
      <c r="H421" s="64"/>
      <c r="I421" s="64"/>
      <c r="J421" s="64"/>
      <c r="K421" s="64"/>
      <c r="L421" s="64"/>
    </row>
    <row r="422" spans="1:12" customFormat="1" outlineLevel="1">
      <c r="A422" s="112" t="s">
        <v>1680</v>
      </c>
      <c r="B422" s="46"/>
      <c r="C422" s="156"/>
      <c r="D422" s="46"/>
      <c r="E422" s="101"/>
      <c r="F422" s="101"/>
      <c r="G422" s="101"/>
      <c r="H422" s="64"/>
      <c r="I422" s="64"/>
      <c r="J422" s="64"/>
      <c r="K422" s="64"/>
      <c r="L422" s="64"/>
    </row>
    <row r="423" spans="1:12" ht="18">
      <c r="A423" s="208"/>
      <c r="B423" s="212" t="s">
        <v>203</v>
      </c>
      <c r="C423" s="208"/>
      <c r="D423" s="208"/>
      <c r="E423" s="208"/>
      <c r="F423" s="224"/>
      <c r="G423" s="224"/>
    </row>
    <row r="424" spans="1:12" ht="15" customHeight="1">
      <c r="A424" s="120"/>
      <c r="B424" s="120" t="s">
        <v>1726</v>
      </c>
      <c r="C424" s="120" t="s">
        <v>135</v>
      </c>
      <c r="D424" s="120" t="s">
        <v>52</v>
      </c>
      <c r="E424" s="120"/>
      <c r="F424" s="120" t="s">
        <v>128</v>
      </c>
      <c r="G424" s="120" t="s">
        <v>133</v>
      </c>
    </row>
    <row r="425" spans="1:12">
      <c r="A425" s="112" t="s">
        <v>1681</v>
      </c>
      <c r="B425" s="112" t="s">
        <v>75</v>
      </c>
      <c r="C425" s="152" t="s">
        <v>167</v>
      </c>
      <c r="D425" s="171"/>
      <c r="E425" s="168"/>
      <c r="F425" s="225"/>
      <c r="G425" s="225"/>
    </row>
    <row r="426" spans="1:12">
      <c r="A426" s="168"/>
      <c r="C426" s="147"/>
      <c r="D426" s="171"/>
      <c r="E426" s="168"/>
      <c r="F426" s="225"/>
      <c r="G426" s="225"/>
    </row>
    <row r="427" spans="1:12">
      <c r="B427" s="112" t="s">
        <v>136</v>
      </c>
      <c r="C427" s="147"/>
      <c r="D427" s="171"/>
      <c r="E427" s="168"/>
      <c r="F427" s="225"/>
      <c r="G427" s="225"/>
    </row>
    <row r="428" spans="1:12">
      <c r="A428" s="112" t="s">
        <v>1682</v>
      </c>
      <c r="B428" s="148" t="s">
        <v>1544</v>
      </c>
      <c r="C428" s="152" t="s">
        <v>167</v>
      </c>
      <c r="D428" s="216" t="s">
        <v>167</v>
      </c>
      <c r="E428" s="168"/>
      <c r="F428" s="161" t="s">
        <v>1491</v>
      </c>
      <c r="G428" s="161" t="s">
        <v>1491</v>
      </c>
    </row>
    <row r="429" spans="1:12">
      <c r="A429" s="112" t="s">
        <v>1683</v>
      </c>
      <c r="B429" s="148" t="s">
        <v>1544</v>
      </c>
      <c r="C429" s="152" t="s">
        <v>167</v>
      </c>
      <c r="D429" s="216" t="s">
        <v>167</v>
      </c>
      <c r="E429" s="168"/>
      <c r="F429" s="161" t="s">
        <v>1491</v>
      </c>
      <c r="G429" s="161" t="s">
        <v>1491</v>
      </c>
    </row>
    <row r="430" spans="1:12">
      <c r="A430" s="112" t="s">
        <v>1684</v>
      </c>
      <c r="B430" s="148" t="s">
        <v>1544</v>
      </c>
      <c r="C430" s="152" t="s">
        <v>167</v>
      </c>
      <c r="D430" s="216" t="s">
        <v>167</v>
      </c>
      <c r="E430" s="168"/>
      <c r="F430" s="161" t="s">
        <v>1491</v>
      </c>
      <c r="G430" s="161" t="s">
        <v>1491</v>
      </c>
    </row>
    <row r="431" spans="1:12">
      <c r="A431" s="112" t="s">
        <v>1685</v>
      </c>
      <c r="B431" s="148" t="s">
        <v>1544</v>
      </c>
      <c r="C431" s="152" t="s">
        <v>167</v>
      </c>
      <c r="D431" s="216" t="s">
        <v>167</v>
      </c>
      <c r="E431" s="168"/>
      <c r="F431" s="161" t="s">
        <v>1491</v>
      </c>
      <c r="G431" s="161" t="s">
        <v>1491</v>
      </c>
    </row>
    <row r="432" spans="1:12">
      <c r="A432" s="112" t="s">
        <v>1686</v>
      </c>
      <c r="B432" s="148" t="s">
        <v>1544</v>
      </c>
      <c r="C432" s="152" t="s">
        <v>167</v>
      </c>
      <c r="D432" s="216" t="s">
        <v>167</v>
      </c>
      <c r="E432" s="168"/>
      <c r="F432" s="161" t="s">
        <v>1491</v>
      </c>
      <c r="G432" s="161" t="s">
        <v>1491</v>
      </c>
    </row>
    <row r="433" spans="1:7">
      <c r="A433" s="112" t="s">
        <v>1687</v>
      </c>
      <c r="B433" s="148" t="s">
        <v>1544</v>
      </c>
      <c r="C433" s="152" t="s">
        <v>167</v>
      </c>
      <c r="D433" s="216" t="s">
        <v>167</v>
      </c>
      <c r="E433" s="168"/>
      <c r="F433" s="161" t="s">
        <v>1491</v>
      </c>
      <c r="G433" s="161" t="s">
        <v>1491</v>
      </c>
    </row>
    <row r="434" spans="1:7">
      <c r="A434" s="112" t="s">
        <v>1688</v>
      </c>
      <c r="B434" s="148" t="s">
        <v>1544</v>
      </c>
      <c r="C434" s="152" t="s">
        <v>167</v>
      </c>
      <c r="D434" s="216" t="s">
        <v>167</v>
      </c>
      <c r="E434" s="168"/>
      <c r="F434" s="161" t="s">
        <v>1491</v>
      </c>
      <c r="G434" s="161" t="s">
        <v>1491</v>
      </c>
    </row>
    <row r="435" spans="1:7">
      <c r="A435" s="112" t="s">
        <v>1689</v>
      </c>
      <c r="B435" s="148" t="s">
        <v>1544</v>
      </c>
      <c r="C435" s="152" t="s">
        <v>167</v>
      </c>
      <c r="D435" s="216" t="s">
        <v>167</v>
      </c>
      <c r="E435" s="168"/>
      <c r="F435" s="161" t="s">
        <v>1491</v>
      </c>
      <c r="G435" s="161" t="s">
        <v>1491</v>
      </c>
    </row>
    <row r="436" spans="1:7">
      <c r="A436" s="112" t="s">
        <v>1690</v>
      </c>
      <c r="B436" s="148" t="s">
        <v>1544</v>
      </c>
      <c r="C436" s="152" t="s">
        <v>167</v>
      </c>
      <c r="D436" s="216" t="s">
        <v>167</v>
      </c>
      <c r="E436" s="168"/>
      <c r="F436" s="161" t="s">
        <v>1491</v>
      </c>
      <c r="G436" s="161" t="s">
        <v>1491</v>
      </c>
    </row>
    <row r="437" spans="1:7">
      <c r="A437" s="112" t="s">
        <v>1691</v>
      </c>
      <c r="B437" s="148" t="s">
        <v>1544</v>
      </c>
      <c r="C437" s="152" t="s">
        <v>167</v>
      </c>
      <c r="D437" s="216" t="s">
        <v>167</v>
      </c>
      <c r="E437" s="47"/>
      <c r="F437" s="161" t="s">
        <v>1491</v>
      </c>
      <c r="G437" s="161" t="s">
        <v>1491</v>
      </c>
    </row>
    <row r="438" spans="1:7">
      <c r="A438" s="112" t="s">
        <v>1692</v>
      </c>
      <c r="B438" s="148" t="s">
        <v>1544</v>
      </c>
      <c r="C438" s="152" t="s">
        <v>167</v>
      </c>
      <c r="D438" s="216" t="s">
        <v>167</v>
      </c>
      <c r="E438" s="47"/>
      <c r="F438" s="161" t="s">
        <v>1491</v>
      </c>
      <c r="G438" s="161" t="s">
        <v>1491</v>
      </c>
    </row>
    <row r="439" spans="1:7">
      <c r="A439" s="112" t="s">
        <v>1693</v>
      </c>
      <c r="B439" s="148" t="s">
        <v>1544</v>
      </c>
      <c r="C439" s="152" t="s">
        <v>167</v>
      </c>
      <c r="D439" s="216" t="s">
        <v>167</v>
      </c>
      <c r="E439" s="47"/>
      <c r="F439" s="161" t="s">
        <v>1491</v>
      </c>
      <c r="G439" s="161" t="s">
        <v>1491</v>
      </c>
    </row>
    <row r="440" spans="1:7">
      <c r="A440" s="112" t="s">
        <v>1694</v>
      </c>
      <c r="B440" s="148" t="s">
        <v>1544</v>
      </c>
      <c r="C440" s="152" t="s">
        <v>167</v>
      </c>
      <c r="D440" s="216" t="s">
        <v>167</v>
      </c>
      <c r="E440" s="47"/>
      <c r="F440" s="161" t="s">
        <v>1491</v>
      </c>
      <c r="G440" s="161" t="s">
        <v>1491</v>
      </c>
    </row>
    <row r="441" spans="1:7">
      <c r="A441" s="112" t="s">
        <v>1695</v>
      </c>
      <c r="B441" s="148" t="s">
        <v>1544</v>
      </c>
      <c r="C441" s="152" t="s">
        <v>167</v>
      </c>
      <c r="D441" s="216" t="s">
        <v>167</v>
      </c>
      <c r="E441" s="47"/>
      <c r="F441" s="161" t="s">
        <v>1491</v>
      </c>
      <c r="G441" s="161" t="s">
        <v>1491</v>
      </c>
    </row>
    <row r="442" spans="1:7">
      <c r="A442" s="112" t="s">
        <v>1696</v>
      </c>
      <c r="B442" s="148" t="s">
        <v>1544</v>
      </c>
      <c r="C442" s="152" t="s">
        <v>167</v>
      </c>
      <c r="D442" s="216" t="s">
        <v>167</v>
      </c>
      <c r="E442" s="47"/>
      <c r="F442" s="161" t="s">
        <v>1491</v>
      </c>
      <c r="G442" s="161" t="s">
        <v>1491</v>
      </c>
    </row>
    <row r="443" spans="1:7">
      <c r="A443" s="112" t="s">
        <v>1697</v>
      </c>
      <c r="B443" s="148" t="s">
        <v>1544</v>
      </c>
      <c r="C443" s="152" t="s">
        <v>167</v>
      </c>
      <c r="D443" s="216" t="s">
        <v>167</v>
      </c>
      <c r="F443" s="161" t="s">
        <v>1491</v>
      </c>
      <c r="G443" s="161" t="s">
        <v>1491</v>
      </c>
    </row>
    <row r="444" spans="1:7">
      <c r="A444" s="112" t="s">
        <v>1698</v>
      </c>
      <c r="B444" s="148" t="s">
        <v>1544</v>
      </c>
      <c r="C444" s="152" t="s">
        <v>167</v>
      </c>
      <c r="D444" s="216" t="s">
        <v>167</v>
      </c>
      <c r="E444" s="226"/>
      <c r="F444" s="161" t="s">
        <v>1491</v>
      </c>
      <c r="G444" s="161" t="s">
        <v>1491</v>
      </c>
    </row>
    <row r="445" spans="1:7">
      <c r="A445" s="112" t="s">
        <v>1699</v>
      </c>
      <c r="B445" s="148" t="s">
        <v>1544</v>
      </c>
      <c r="C445" s="152" t="s">
        <v>167</v>
      </c>
      <c r="D445" s="216" t="s">
        <v>167</v>
      </c>
      <c r="E445" s="226"/>
      <c r="F445" s="161" t="s">
        <v>1491</v>
      </c>
      <c r="G445" s="161" t="s">
        <v>1491</v>
      </c>
    </row>
    <row r="446" spans="1:7">
      <c r="A446" s="112" t="s">
        <v>1700</v>
      </c>
      <c r="B446" s="148" t="s">
        <v>1544</v>
      </c>
      <c r="C446" s="152" t="s">
        <v>167</v>
      </c>
      <c r="D446" s="216" t="s">
        <v>167</v>
      </c>
      <c r="E446" s="226"/>
      <c r="F446" s="161" t="s">
        <v>1491</v>
      </c>
      <c r="G446" s="161" t="s">
        <v>1491</v>
      </c>
    </row>
    <row r="447" spans="1:7">
      <c r="A447" s="112" t="s">
        <v>1701</v>
      </c>
      <c r="B447" s="148" t="s">
        <v>1544</v>
      </c>
      <c r="C447" s="152" t="s">
        <v>167</v>
      </c>
      <c r="D447" s="216" t="s">
        <v>167</v>
      </c>
      <c r="E447" s="226"/>
      <c r="F447" s="161" t="s">
        <v>1491</v>
      </c>
      <c r="G447" s="161" t="s">
        <v>1491</v>
      </c>
    </row>
    <row r="448" spans="1:7">
      <c r="A448" s="112" t="s">
        <v>1702</v>
      </c>
      <c r="B448" s="148" t="s">
        <v>1544</v>
      </c>
      <c r="C448" s="152" t="s">
        <v>167</v>
      </c>
      <c r="D448" s="216" t="s">
        <v>167</v>
      </c>
      <c r="E448" s="226"/>
      <c r="F448" s="161" t="s">
        <v>1491</v>
      </c>
      <c r="G448" s="161" t="s">
        <v>1491</v>
      </c>
    </row>
    <row r="449" spans="1:7">
      <c r="A449" s="112" t="s">
        <v>1703</v>
      </c>
      <c r="B449" s="148" t="s">
        <v>1544</v>
      </c>
      <c r="C449" s="152" t="s">
        <v>167</v>
      </c>
      <c r="D449" s="216" t="s">
        <v>167</v>
      </c>
      <c r="E449" s="226"/>
      <c r="F449" s="161" t="s">
        <v>1491</v>
      </c>
      <c r="G449" s="161" t="s">
        <v>1491</v>
      </c>
    </row>
    <row r="450" spans="1:7">
      <c r="A450" s="112" t="s">
        <v>1704</v>
      </c>
      <c r="B450" s="148" t="s">
        <v>1544</v>
      </c>
      <c r="C450" s="152" t="s">
        <v>167</v>
      </c>
      <c r="D450" s="216" t="s">
        <v>167</v>
      </c>
      <c r="E450" s="226"/>
      <c r="F450" s="161" t="s">
        <v>1491</v>
      </c>
      <c r="G450" s="161" t="s">
        <v>1491</v>
      </c>
    </row>
    <row r="451" spans="1:7">
      <c r="A451" s="112" t="s">
        <v>1705</v>
      </c>
      <c r="B451" s="148" t="s">
        <v>1544</v>
      </c>
      <c r="C451" s="152" t="s">
        <v>167</v>
      </c>
      <c r="D451" s="216" t="s">
        <v>167</v>
      </c>
      <c r="E451" s="226"/>
      <c r="F451" s="161" t="s">
        <v>1491</v>
      </c>
      <c r="G451" s="161" t="s">
        <v>1491</v>
      </c>
    </row>
    <row r="452" spans="1:7">
      <c r="A452" s="112" t="s">
        <v>1706</v>
      </c>
      <c r="B452" s="122" t="s">
        <v>1</v>
      </c>
      <c r="C452" s="163">
        <v>0</v>
      </c>
      <c r="D452" s="227">
        <v>0</v>
      </c>
      <c r="E452" s="226"/>
      <c r="F452" s="228">
        <v>0</v>
      </c>
      <c r="G452" s="228">
        <v>0</v>
      </c>
    </row>
    <row r="453" spans="1:7" ht="15" customHeight="1">
      <c r="A453" s="120"/>
      <c r="B453" s="120" t="s">
        <v>1727</v>
      </c>
      <c r="C453" s="120" t="s">
        <v>135</v>
      </c>
      <c r="D453" s="120" t="s">
        <v>52</v>
      </c>
      <c r="E453" s="120"/>
      <c r="F453" s="120" t="s">
        <v>128</v>
      </c>
      <c r="G453" s="120" t="s">
        <v>133</v>
      </c>
    </row>
    <row r="454" spans="1:7">
      <c r="A454" s="112" t="s">
        <v>1707</v>
      </c>
      <c r="B454" s="112" t="s">
        <v>120</v>
      </c>
      <c r="C454" s="154" t="s">
        <v>167</v>
      </c>
      <c r="D454" s="147"/>
      <c r="G454" s="46"/>
    </row>
    <row r="455" spans="1:7">
      <c r="C455" s="147"/>
      <c r="D455" s="147"/>
      <c r="G455" s="46"/>
    </row>
    <row r="456" spans="1:7">
      <c r="B456" s="122" t="s">
        <v>229</v>
      </c>
      <c r="C456" s="147"/>
      <c r="D456" s="147"/>
      <c r="G456" s="46"/>
    </row>
    <row r="457" spans="1:7">
      <c r="A457" s="112" t="s">
        <v>1708</v>
      </c>
      <c r="B457" s="112" t="s">
        <v>150</v>
      </c>
      <c r="C457" s="152" t="s">
        <v>167</v>
      </c>
      <c r="D457" s="216" t="s">
        <v>167</v>
      </c>
      <c r="F457" s="161" t="s">
        <v>1491</v>
      </c>
      <c r="G457" s="161" t="s">
        <v>1491</v>
      </c>
    </row>
    <row r="458" spans="1:7">
      <c r="A458" s="112" t="s">
        <v>1709</v>
      </c>
      <c r="B458" s="112" t="s">
        <v>152</v>
      </c>
      <c r="C458" s="152" t="s">
        <v>167</v>
      </c>
      <c r="D458" s="216" t="s">
        <v>167</v>
      </c>
      <c r="F458" s="161" t="s">
        <v>1491</v>
      </c>
      <c r="G458" s="161" t="s">
        <v>1491</v>
      </c>
    </row>
    <row r="459" spans="1:7">
      <c r="A459" s="112" t="s">
        <v>1710</v>
      </c>
      <c r="B459" s="112" t="s">
        <v>153</v>
      </c>
      <c r="C459" s="152" t="s">
        <v>167</v>
      </c>
      <c r="D459" s="216" t="s">
        <v>167</v>
      </c>
      <c r="F459" s="161" t="s">
        <v>1491</v>
      </c>
      <c r="G459" s="161" t="s">
        <v>1491</v>
      </c>
    </row>
    <row r="460" spans="1:7">
      <c r="A460" s="112" t="s">
        <v>1711</v>
      </c>
      <c r="B460" s="112" t="s">
        <v>154</v>
      </c>
      <c r="C460" s="152" t="s">
        <v>167</v>
      </c>
      <c r="D460" s="216" t="s">
        <v>167</v>
      </c>
      <c r="F460" s="161" t="s">
        <v>1491</v>
      </c>
      <c r="G460" s="161" t="s">
        <v>1491</v>
      </c>
    </row>
    <row r="461" spans="1:7">
      <c r="A461" s="112" t="s">
        <v>1712</v>
      </c>
      <c r="B461" s="112" t="s">
        <v>155</v>
      </c>
      <c r="C461" s="152" t="s">
        <v>167</v>
      </c>
      <c r="D461" s="216" t="s">
        <v>167</v>
      </c>
      <c r="F461" s="161" t="s">
        <v>1491</v>
      </c>
      <c r="G461" s="161" t="s">
        <v>1491</v>
      </c>
    </row>
    <row r="462" spans="1:7">
      <c r="A462" s="112" t="s">
        <v>1713</v>
      </c>
      <c r="B462" s="112" t="s">
        <v>156</v>
      </c>
      <c r="C462" s="152" t="s">
        <v>167</v>
      </c>
      <c r="D462" s="216" t="s">
        <v>167</v>
      </c>
      <c r="F462" s="161" t="s">
        <v>1491</v>
      </c>
      <c r="G462" s="161" t="s">
        <v>1491</v>
      </c>
    </row>
    <row r="463" spans="1:7">
      <c r="A463" s="112" t="s">
        <v>1714</v>
      </c>
      <c r="B463" s="112" t="s">
        <v>157</v>
      </c>
      <c r="C463" s="152" t="s">
        <v>167</v>
      </c>
      <c r="D463" s="216" t="s">
        <v>167</v>
      </c>
      <c r="F463" s="161" t="s">
        <v>1491</v>
      </c>
      <c r="G463" s="161" t="s">
        <v>1491</v>
      </c>
    </row>
    <row r="464" spans="1:7">
      <c r="A464" s="112" t="s">
        <v>1715</v>
      </c>
      <c r="B464" s="112" t="s">
        <v>151</v>
      </c>
      <c r="C464" s="152" t="s">
        <v>167</v>
      </c>
      <c r="D464" s="216" t="s">
        <v>167</v>
      </c>
      <c r="F464" s="161" t="s">
        <v>1491</v>
      </c>
      <c r="G464" s="161" t="s">
        <v>1491</v>
      </c>
    </row>
    <row r="465" spans="1:7">
      <c r="A465" s="112" t="s">
        <v>1716</v>
      </c>
      <c r="B465" s="127" t="s">
        <v>1</v>
      </c>
      <c r="C465" s="178">
        <v>0</v>
      </c>
      <c r="D465" s="229">
        <v>0</v>
      </c>
      <c r="F465" s="213">
        <v>0</v>
      </c>
      <c r="G465" s="213">
        <v>0</v>
      </c>
    </row>
    <row r="466" spans="1:7" outlineLevel="1">
      <c r="A466" s="112" t="s">
        <v>1717</v>
      </c>
      <c r="B466" s="202" t="s">
        <v>158</v>
      </c>
      <c r="C466" s="153"/>
      <c r="D466" s="233"/>
      <c r="F466" s="161" t="s">
        <v>1491</v>
      </c>
      <c r="G466" s="161" t="s">
        <v>1491</v>
      </c>
    </row>
    <row r="467" spans="1:7" outlineLevel="1">
      <c r="A467" s="112" t="s">
        <v>1718</v>
      </c>
      <c r="B467" s="202" t="s">
        <v>159</v>
      </c>
      <c r="C467" s="153"/>
      <c r="D467" s="233"/>
      <c r="F467" s="161" t="s">
        <v>1491</v>
      </c>
      <c r="G467" s="161" t="s">
        <v>1491</v>
      </c>
    </row>
    <row r="468" spans="1:7" outlineLevel="1">
      <c r="A468" s="112" t="s">
        <v>1719</v>
      </c>
      <c r="B468" s="202" t="s">
        <v>160</v>
      </c>
      <c r="C468" s="153"/>
      <c r="D468" s="233"/>
      <c r="F468" s="161" t="s">
        <v>1491</v>
      </c>
      <c r="G468" s="161" t="s">
        <v>1491</v>
      </c>
    </row>
    <row r="469" spans="1:7" outlineLevel="1">
      <c r="A469" s="112" t="s">
        <v>1720</v>
      </c>
      <c r="B469" s="202" t="s">
        <v>161</v>
      </c>
      <c r="C469" s="153"/>
      <c r="D469" s="233"/>
      <c r="F469" s="161" t="s">
        <v>1491</v>
      </c>
      <c r="G469" s="161" t="s">
        <v>1491</v>
      </c>
    </row>
    <row r="470" spans="1:7" outlineLevel="1">
      <c r="A470" s="112" t="s">
        <v>1721</v>
      </c>
      <c r="B470" s="202" t="s">
        <v>162</v>
      </c>
      <c r="C470" s="153"/>
      <c r="D470" s="233"/>
      <c r="F470" s="161" t="s">
        <v>1491</v>
      </c>
      <c r="G470" s="161" t="s">
        <v>1491</v>
      </c>
    </row>
    <row r="471" spans="1:7" outlineLevel="1">
      <c r="A471" s="112" t="s">
        <v>1722</v>
      </c>
      <c r="B471" s="202" t="s">
        <v>163</v>
      </c>
      <c r="C471" s="153"/>
      <c r="D471" s="233"/>
      <c r="F471" s="161" t="s">
        <v>1491</v>
      </c>
      <c r="G471" s="161" t="s">
        <v>1491</v>
      </c>
    </row>
    <row r="472" spans="1:7" outlineLevel="1">
      <c r="A472" s="112" t="s">
        <v>1723</v>
      </c>
      <c r="B472" s="128"/>
      <c r="F472" s="174"/>
      <c r="G472" s="174"/>
    </row>
    <row r="473" spans="1:7" outlineLevel="1">
      <c r="A473" s="112" t="s">
        <v>1724</v>
      </c>
      <c r="B473" s="128"/>
      <c r="F473" s="174"/>
      <c r="G473" s="174"/>
    </row>
    <row r="474" spans="1:7" outlineLevel="1">
      <c r="A474" s="112" t="s">
        <v>1725</v>
      </c>
      <c r="B474" s="128"/>
      <c r="F474" s="226"/>
      <c r="G474" s="226"/>
    </row>
    <row r="475" spans="1:7" ht="15" customHeight="1">
      <c r="A475" s="120"/>
      <c r="B475" s="120" t="s">
        <v>1728</v>
      </c>
      <c r="C475" s="120" t="s">
        <v>135</v>
      </c>
      <c r="D475" s="120" t="s">
        <v>52</v>
      </c>
      <c r="E475" s="120"/>
      <c r="F475" s="120" t="s">
        <v>128</v>
      </c>
      <c r="G475" s="120" t="s">
        <v>133</v>
      </c>
    </row>
    <row r="476" spans="1:7">
      <c r="A476" s="112" t="s">
        <v>1729</v>
      </c>
      <c r="B476" s="112" t="s">
        <v>120</v>
      </c>
      <c r="C476" s="152" t="s">
        <v>167</v>
      </c>
      <c r="D476" s="147"/>
      <c r="F476" s="147"/>
      <c r="G476" s="147"/>
    </row>
    <row r="477" spans="1:7">
      <c r="C477" s="147"/>
      <c r="D477" s="147"/>
      <c r="F477" s="147"/>
      <c r="G477" s="147"/>
    </row>
    <row r="478" spans="1:7">
      <c r="B478" s="122" t="s">
        <v>229</v>
      </c>
      <c r="C478" s="147"/>
      <c r="D478" s="147"/>
      <c r="F478" s="147"/>
      <c r="G478" s="147"/>
    </row>
    <row r="479" spans="1:7">
      <c r="A479" s="112" t="s">
        <v>1730</v>
      </c>
      <c r="B479" s="112" t="s">
        <v>150</v>
      </c>
      <c r="C479" s="152" t="s">
        <v>167</v>
      </c>
      <c r="D479" s="152" t="s">
        <v>167</v>
      </c>
      <c r="F479" s="161" t="s">
        <v>1491</v>
      </c>
      <c r="G479" s="161" t="s">
        <v>1491</v>
      </c>
    </row>
    <row r="480" spans="1:7">
      <c r="A480" s="112" t="s">
        <v>1731</v>
      </c>
      <c r="B480" s="112" t="s">
        <v>152</v>
      </c>
      <c r="C480" s="152" t="s">
        <v>167</v>
      </c>
      <c r="D480" s="152" t="s">
        <v>167</v>
      </c>
      <c r="F480" s="161" t="s">
        <v>1491</v>
      </c>
      <c r="G480" s="161" t="s">
        <v>1491</v>
      </c>
    </row>
    <row r="481" spans="1:7">
      <c r="A481" s="112" t="s">
        <v>1732</v>
      </c>
      <c r="B481" s="112" t="s">
        <v>153</v>
      </c>
      <c r="C481" s="152" t="s">
        <v>167</v>
      </c>
      <c r="D481" s="152" t="s">
        <v>167</v>
      </c>
      <c r="F481" s="161" t="s">
        <v>1491</v>
      </c>
      <c r="G481" s="161" t="s">
        <v>1491</v>
      </c>
    </row>
    <row r="482" spans="1:7">
      <c r="A482" s="112" t="s">
        <v>1733</v>
      </c>
      <c r="B482" s="112" t="s">
        <v>154</v>
      </c>
      <c r="C482" s="152" t="s">
        <v>167</v>
      </c>
      <c r="D482" s="152" t="s">
        <v>167</v>
      </c>
      <c r="F482" s="161" t="s">
        <v>1491</v>
      </c>
      <c r="G482" s="161" t="s">
        <v>1491</v>
      </c>
    </row>
    <row r="483" spans="1:7">
      <c r="A483" s="112" t="s">
        <v>1734</v>
      </c>
      <c r="B483" s="112" t="s">
        <v>155</v>
      </c>
      <c r="C483" s="152" t="s">
        <v>167</v>
      </c>
      <c r="D483" s="152" t="s">
        <v>167</v>
      </c>
      <c r="F483" s="161" t="s">
        <v>1491</v>
      </c>
      <c r="G483" s="161" t="s">
        <v>1491</v>
      </c>
    </row>
    <row r="484" spans="1:7">
      <c r="A484" s="112" t="s">
        <v>1735</v>
      </c>
      <c r="B484" s="112" t="s">
        <v>156</v>
      </c>
      <c r="C484" s="152" t="s">
        <v>167</v>
      </c>
      <c r="D484" s="152" t="s">
        <v>167</v>
      </c>
      <c r="F484" s="161" t="s">
        <v>1491</v>
      </c>
      <c r="G484" s="161" t="s">
        <v>1491</v>
      </c>
    </row>
    <row r="485" spans="1:7">
      <c r="A485" s="112" t="s">
        <v>1736</v>
      </c>
      <c r="B485" s="112" t="s">
        <v>157</v>
      </c>
      <c r="C485" s="152" t="s">
        <v>167</v>
      </c>
      <c r="D485" s="152" t="s">
        <v>167</v>
      </c>
      <c r="F485" s="161" t="s">
        <v>1491</v>
      </c>
      <c r="G485" s="161" t="s">
        <v>1491</v>
      </c>
    </row>
    <row r="486" spans="1:7">
      <c r="A486" s="112" t="s">
        <v>1737</v>
      </c>
      <c r="B486" s="112" t="s">
        <v>151</v>
      </c>
      <c r="C486" s="152" t="s">
        <v>167</v>
      </c>
      <c r="D486" s="152" t="s">
        <v>167</v>
      </c>
      <c r="F486" s="161" t="s">
        <v>1491</v>
      </c>
      <c r="G486" s="161" t="s">
        <v>1491</v>
      </c>
    </row>
    <row r="487" spans="1:7">
      <c r="A487" s="112" t="s">
        <v>1738</v>
      </c>
      <c r="B487" s="127" t="s">
        <v>1</v>
      </c>
      <c r="C487" s="178">
        <v>0</v>
      </c>
      <c r="D487" s="229">
        <v>0</v>
      </c>
      <c r="F487" s="213">
        <v>0</v>
      </c>
      <c r="G487" s="213">
        <v>0</v>
      </c>
    </row>
    <row r="488" spans="1:7" outlineLevel="1">
      <c r="A488" s="112" t="s">
        <v>1739</v>
      </c>
      <c r="B488" s="202" t="s">
        <v>158</v>
      </c>
      <c r="C488" s="152"/>
      <c r="D488" s="216"/>
      <c r="F488" s="161" t="s">
        <v>1491</v>
      </c>
      <c r="G488" s="161" t="s">
        <v>1491</v>
      </c>
    </row>
    <row r="489" spans="1:7" outlineLevel="1">
      <c r="A489" s="112" t="s">
        <v>1740</v>
      </c>
      <c r="B489" s="202" t="s">
        <v>159</v>
      </c>
      <c r="C489" s="152"/>
      <c r="D489" s="216"/>
      <c r="F489" s="161" t="s">
        <v>1491</v>
      </c>
      <c r="G489" s="161" t="s">
        <v>1491</v>
      </c>
    </row>
    <row r="490" spans="1:7" outlineLevel="1">
      <c r="A490" s="112" t="s">
        <v>1741</v>
      </c>
      <c r="B490" s="202" t="s">
        <v>160</v>
      </c>
      <c r="C490" s="152"/>
      <c r="D490" s="216"/>
      <c r="F490" s="161" t="s">
        <v>1491</v>
      </c>
      <c r="G490" s="161" t="s">
        <v>1491</v>
      </c>
    </row>
    <row r="491" spans="1:7" outlineLevel="1">
      <c r="A491" s="112" t="s">
        <v>1742</v>
      </c>
      <c r="B491" s="202" t="s">
        <v>161</v>
      </c>
      <c r="C491" s="152"/>
      <c r="D491" s="216"/>
      <c r="F491" s="161" t="s">
        <v>1491</v>
      </c>
      <c r="G491" s="161" t="s">
        <v>1491</v>
      </c>
    </row>
    <row r="492" spans="1:7" outlineLevel="1">
      <c r="A492" s="112" t="s">
        <v>1743</v>
      </c>
      <c r="B492" s="202" t="s">
        <v>162</v>
      </c>
      <c r="C492" s="152"/>
      <c r="D492" s="216"/>
      <c r="F492" s="161" t="s">
        <v>1491</v>
      </c>
      <c r="G492" s="161" t="s">
        <v>1491</v>
      </c>
    </row>
    <row r="493" spans="1:7" outlineLevel="1">
      <c r="A493" s="112" t="s">
        <v>1744</v>
      </c>
      <c r="B493" s="202" t="s">
        <v>163</v>
      </c>
      <c r="C493" s="152"/>
      <c r="D493" s="216"/>
      <c r="F493" s="161" t="s">
        <v>1491</v>
      </c>
      <c r="G493" s="161" t="s">
        <v>1491</v>
      </c>
    </row>
    <row r="494" spans="1:7" outlineLevel="1">
      <c r="A494" s="112" t="s">
        <v>1745</v>
      </c>
      <c r="B494" s="128"/>
      <c r="F494" s="230"/>
      <c r="G494" s="230"/>
    </row>
    <row r="495" spans="1:7" outlineLevel="1">
      <c r="A495" s="112" t="s">
        <v>1746</v>
      </c>
      <c r="B495" s="128"/>
      <c r="F495" s="230"/>
      <c r="G495" s="230"/>
    </row>
    <row r="496" spans="1:7" outlineLevel="1">
      <c r="A496" s="112" t="s">
        <v>1747</v>
      </c>
      <c r="B496" s="128"/>
      <c r="F496" s="230"/>
      <c r="G496" s="221"/>
    </row>
    <row r="497" spans="1:7" ht="15" customHeight="1">
      <c r="A497" s="120"/>
      <c r="B497" s="120" t="s">
        <v>1748</v>
      </c>
      <c r="C497" s="120" t="s">
        <v>121</v>
      </c>
      <c r="D497" s="120"/>
      <c r="E497" s="120"/>
      <c r="F497" s="120"/>
      <c r="G497" s="151"/>
    </row>
    <row r="498" spans="1:7">
      <c r="A498" s="112" t="s">
        <v>1749</v>
      </c>
      <c r="B498" s="122" t="s">
        <v>22</v>
      </c>
      <c r="C498" s="154" t="s">
        <v>167</v>
      </c>
      <c r="G498" s="46"/>
    </row>
    <row r="499" spans="1:7">
      <c r="A499" s="112" t="s">
        <v>1750</v>
      </c>
      <c r="B499" s="122" t="s">
        <v>23</v>
      </c>
      <c r="C499" s="154" t="s">
        <v>167</v>
      </c>
      <c r="G499" s="46"/>
    </row>
    <row r="500" spans="1:7">
      <c r="A500" s="112" t="s">
        <v>1751</v>
      </c>
      <c r="B500" s="122" t="s">
        <v>122</v>
      </c>
      <c r="C500" s="154" t="s">
        <v>167</v>
      </c>
      <c r="G500" s="46"/>
    </row>
    <row r="501" spans="1:7">
      <c r="A501" s="112" t="s">
        <v>1752</v>
      </c>
      <c r="B501" s="122" t="s">
        <v>24</v>
      </c>
      <c r="C501" s="154" t="s">
        <v>167</v>
      </c>
      <c r="G501" s="46"/>
    </row>
    <row r="502" spans="1:7">
      <c r="A502" s="112" t="s">
        <v>1753</v>
      </c>
      <c r="B502" s="122" t="s">
        <v>62</v>
      </c>
      <c r="C502" s="154" t="s">
        <v>167</v>
      </c>
      <c r="G502" s="46"/>
    </row>
    <row r="503" spans="1:7">
      <c r="A503" s="112" t="s">
        <v>1754</v>
      </c>
      <c r="B503" s="122" t="s">
        <v>114</v>
      </c>
      <c r="C503" s="154" t="s">
        <v>167</v>
      </c>
      <c r="G503" s="46"/>
    </row>
    <row r="504" spans="1:7">
      <c r="A504" s="112" t="s">
        <v>1755</v>
      </c>
      <c r="B504" s="122" t="s">
        <v>190</v>
      </c>
      <c r="C504" s="154" t="s">
        <v>167</v>
      </c>
      <c r="G504" s="46"/>
    </row>
    <row r="505" spans="1:7">
      <c r="A505" s="112" t="s">
        <v>1756</v>
      </c>
      <c r="B505" s="122" t="s">
        <v>2378</v>
      </c>
      <c r="C505" s="154" t="s">
        <v>167</v>
      </c>
      <c r="G505" s="46"/>
    </row>
    <row r="506" spans="1:7">
      <c r="A506" s="112" t="s">
        <v>1757</v>
      </c>
      <c r="B506" s="122" t="s">
        <v>2380</v>
      </c>
      <c r="C506" s="154" t="s">
        <v>167</v>
      </c>
      <c r="G506" s="46"/>
    </row>
    <row r="507" spans="1:7">
      <c r="A507" s="112" t="s">
        <v>1758</v>
      </c>
      <c r="B507" s="122" t="s">
        <v>2382</v>
      </c>
      <c r="C507" s="154" t="s">
        <v>167</v>
      </c>
      <c r="G507" s="46"/>
    </row>
    <row r="508" spans="1:7" outlineLevel="1">
      <c r="A508" s="112" t="s">
        <v>1759</v>
      </c>
      <c r="B508" s="122" t="s">
        <v>25</v>
      </c>
      <c r="C508" s="154" t="s">
        <v>167</v>
      </c>
      <c r="G508" s="46"/>
    </row>
    <row r="509" spans="1:7" outlineLevel="1">
      <c r="A509" s="112" t="s">
        <v>1760</v>
      </c>
      <c r="B509" s="122" t="s">
        <v>2605</v>
      </c>
      <c r="C509" s="154" t="s">
        <v>167</v>
      </c>
      <c r="G509" s="46"/>
    </row>
    <row r="510" spans="1:7" outlineLevel="1">
      <c r="A510" s="112" t="s">
        <v>1761</v>
      </c>
      <c r="B510" s="122" t="s">
        <v>2</v>
      </c>
      <c r="C510" s="154" t="s">
        <v>167</v>
      </c>
      <c r="G510" s="46"/>
    </row>
    <row r="511" spans="1:7" outlineLevel="1">
      <c r="A511" s="112" t="s">
        <v>1762</v>
      </c>
      <c r="B511" s="202" t="s">
        <v>2387</v>
      </c>
      <c r="C511" s="154"/>
      <c r="G511" s="46"/>
    </row>
    <row r="512" spans="1:7" outlineLevel="1">
      <c r="A512" s="112" t="s">
        <v>1763</v>
      </c>
      <c r="B512" s="205" t="s">
        <v>138</v>
      </c>
      <c r="C512" s="154"/>
      <c r="G512" s="46"/>
    </row>
    <row r="513" spans="1:7" outlineLevel="1">
      <c r="A513" s="112" t="s">
        <v>1764</v>
      </c>
      <c r="B513" s="205" t="s">
        <v>138</v>
      </c>
      <c r="C513" s="154"/>
      <c r="G513" s="46"/>
    </row>
    <row r="514" spans="1:7" outlineLevel="1">
      <c r="A514" s="112" t="s">
        <v>1765</v>
      </c>
      <c r="B514" s="205" t="s">
        <v>138</v>
      </c>
      <c r="C514" s="154"/>
      <c r="G514" s="46"/>
    </row>
    <row r="515" spans="1:7" outlineLevel="1">
      <c r="A515" s="112" t="s">
        <v>1766</v>
      </c>
      <c r="B515" s="205" t="s">
        <v>138</v>
      </c>
      <c r="C515" s="154"/>
      <c r="G515" s="46"/>
    </row>
    <row r="516" spans="1:7" outlineLevel="1">
      <c r="A516" s="112" t="s">
        <v>1767</v>
      </c>
      <c r="B516" s="205" t="s">
        <v>138</v>
      </c>
      <c r="C516" s="154"/>
      <c r="G516" s="46"/>
    </row>
    <row r="517" spans="1:7" outlineLevel="1">
      <c r="A517" s="112" t="s">
        <v>1768</v>
      </c>
      <c r="B517" s="205" t="s">
        <v>138</v>
      </c>
      <c r="C517" s="154"/>
      <c r="G517" s="46"/>
    </row>
    <row r="518" spans="1:7" outlineLevel="1">
      <c r="A518" s="112" t="s">
        <v>1769</v>
      </c>
      <c r="B518" s="205" t="s">
        <v>138</v>
      </c>
      <c r="C518" s="154"/>
      <c r="G518" s="46"/>
    </row>
    <row r="519" spans="1:7" outlineLevel="1">
      <c r="A519" s="112" t="s">
        <v>1770</v>
      </c>
      <c r="B519" s="205" t="s">
        <v>138</v>
      </c>
      <c r="C519" s="154"/>
      <c r="G519" s="46"/>
    </row>
    <row r="520" spans="1:7" outlineLevel="1">
      <c r="A520" s="112" t="s">
        <v>1771</v>
      </c>
      <c r="B520" s="205" t="s">
        <v>138</v>
      </c>
      <c r="C520" s="154"/>
      <c r="G520" s="46"/>
    </row>
    <row r="521" spans="1:7" outlineLevel="1">
      <c r="A521" s="112" t="s">
        <v>1772</v>
      </c>
      <c r="B521" s="205" t="s">
        <v>138</v>
      </c>
      <c r="C521" s="154"/>
      <c r="G521" s="46"/>
    </row>
    <row r="522" spans="1:7" outlineLevel="1">
      <c r="A522" s="112" t="s">
        <v>1773</v>
      </c>
      <c r="B522" s="205" t="s">
        <v>138</v>
      </c>
      <c r="C522" s="154"/>
    </row>
    <row r="523" spans="1:7" outlineLevel="1">
      <c r="A523" s="112" t="s">
        <v>1774</v>
      </c>
      <c r="B523" s="205" t="s">
        <v>138</v>
      </c>
      <c r="C523" s="154"/>
    </row>
    <row r="524" spans="1:7" outlineLevel="1">
      <c r="A524" s="112" t="s">
        <v>1775</v>
      </c>
      <c r="B524" s="205" t="s">
        <v>138</v>
      </c>
      <c r="C524" s="154"/>
    </row>
    <row r="525" spans="1:7">
      <c r="A525" s="134"/>
      <c r="B525" s="134" t="s">
        <v>1776</v>
      </c>
      <c r="C525" s="120" t="s">
        <v>69</v>
      </c>
      <c r="D525" s="120" t="s">
        <v>1777</v>
      </c>
      <c r="E525" s="120"/>
      <c r="F525" s="120" t="s">
        <v>128</v>
      </c>
      <c r="G525" s="120" t="s">
        <v>1778</v>
      </c>
    </row>
    <row r="526" spans="1:7">
      <c r="A526" s="112" t="s">
        <v>1779</v>
      </c>
      <c r="B526" s="148" t="s">
        <v>1544</v>
      </c>
      <c r="C526" s="152" t="s">
        <v>167</v>
      </c>
      <c r="D526" s="216" t="s">
        <v>167</v>
      </c>
      <c r="E526" s="145"/>
      <c r="F526" s="161"/>
      <c r="G526" s="161"/>
    </row>
    <row r="527" spans="1:7">
      <c r="A527" s="112" t="s">
        <v>1780</v>
      </c>
      <c r="B527" s="148" t="s">
        <v>1544</v>
      </c>
      <c r="C527" s="152" t="s">
        <v>167</v>
      </c>
      <c r="D527" s="216" t="s">
        <v>167</v>
      </c>
      <c r="E527" s="145"/>
      <c r="F527" s="161"/>
      <c r="G527" s="161"/>
    </row>
    <row r="528" spans="1:7">
      <c r="A528" s="112" t="s">
        <v>1781</v>
      </c>
      <c r="B528" s="148" t="s">
        <v>1544</v>
      </c>
      <c r="C528" s="152" t="s">
        <v>167</v>
      </c>
      <c r="D528" s="216" t="s">
        <v>167</v>
      </c>
      <c r="E528" s="145"/>
      <c r="F528" s="161"/>
      <c r="G528" s="161"/>
    </row>
    <row r="529" spans="1:7">
      <c r="A529" s="112" t="s">
        <v>1782</v>
      </c>
      <c r="B529" s="148" t="s">
        <v>1544</v>
      </c>
      <c r="C529" s="152" t="s">
        <v>167</v>
      </c>
      <c r="D529" s="216" t="s">
        <v>167</v>
      </c>
      <c r="E529" s="145"/>
      <c r="F529" s="161"/>
      <c r="G529" s="161"/>
    </row>
    <row r="530" spans="1:7">
      <c r="A530" s="112" t="s">
        <v>1783</v>
      </c>
      <c r="B530" s="148" t="s">
        <v>1544</v>
      </c>
      <c r="C530" s="152" t="s">
        <v>167</v>
      </c>
      <c r="D530" s="216" t="s">
        <v>167</v>
      </c>
      <c r="E530" s="145"/>
      <c r="F530" s="161"/>
      <c r="G530" s="161"/>
    </row>
    <row r="531" spans="1:7">
      <c r="A531" s="112" t="s">
        <v>1784</v>
      </c>
      <c r="B531" s="148" t="s">
        <v>1544</v>
      </c>
      <c r="C531" s="152" t="s">
        <v>167</v>
      </c>
      <c r="D531" s="216" t="s">
        <v>167</v>
      </c>
      <c r="E531" s="145"/>
      <c r="F531" s="161"/>
      <c r="G531" s="161"/>
    </row>
    <row r="532" spans="1:7">
      <c r="A532" s="112" t="s">
        <v>1785</v>
      </c>
      <c r="B532" s="148" t="s">
        <v>1544</v>
      </c>
      <c r="C532" s="152" t="s">
        <v>167</v>
      </c>
      <c r="D532" s="216" t="s">
        <v>167</v>
      </c>
      <c r="E532" s="145"/>
      <c r="F532" s="161"/>
      <c r="G532" s="161"/>
    </row>
    <row r="533" spans="1:7">
      <c r="A533" s="112" t="s">
        <v>1786</v>
      </c>
      <c r="B533" s="148" t="s">
        <v>1544</v>
      </c>
      <c r="C533" s="152" t="s">
        <v>167</v>
      </c>
      <c r="D533" s="216" t="s">
        <v>167</v>
      </c>
      <c r="E533" s="145"/>
      <c r="F533" s="161"/>
      <c r="G533" s="161"/>
    </row>
    <row r="534" spans="1:7">
      <c r="A534" s="112" t="s">
        <v>1787</v>
      </c>
      <c r="B534" s="148" t="s">
        <v>1544</v>
      </c>
      <c r="C534" s="152" t="s">
        <v>167</v>
      </c>
      <c r="D534" s="216" t="s">
        <v>167</v>
      </c>
      <c r="E534" s="145"/>
      <c r="F534" s="161"/>
      <c r="G534" s="161"/>
    </row>
    <row r="535" spans="1:7">
      <c r="A535" s="112" t="s">
        <v>1788</v>
      </c>
      <c r="B535" s="148" t="s">
        <v>1544</v>
      </c>
      <c r="C535" s="152" t="s">
        <v>167</v>
      </c>
      <c r="D535" s="216" t="s">
        <v>167</v>
      </c>
      <c r="E535" s="145"/>
      <c r="F535" s="161"/>
      <c r="G535" s="161"/>
    </row>
    <row r="536" spans="1:7">
      <c r="A536" s="112" t="s">
        <v>1789</v>
      </c>
      <c r="B536" s="148" t="s">
        <v>1544</v>
      </c>
      <c r="C536" s="152" t="s">
        <v>167</v>
      </c>
      <c r="D536" s="216" t="s">
        <v>167</v>
      </c>
      <c r="E536" s="145"/>
      <c r="F536" s="161"/>
      <c r="G536" s="161"/>
    </row>
    <row r="537" spans="1:7">
      <c r="A537" s="112" t="s">
        <v>1790</v>
      </c>
      <c r="B537" s="148" t="s">
        <v>1544</v>
      </c>
      <c r="C537" s="152" t="s">
        <v>167</v>
      </c>
      <c r="D537" s="216" t="s">
        <v>167</v>
      </c>
      <c r="E537" s="145"/>
      <c r="F537" s="161"/>
      <c r="G537" s="161"/>
    </row>
    <row r="538" spans="1:7">
      <c r="A538" s="112" t="s">
        <v>1791</v>
      </c>
      <c r="B538" s="148" t="s">
        <v>1544</v>
      </c>
      <c r="C538" s="152" t="s">
        <v>167</v>
      </c>
      <c r="D538" s="216" t="s">
        <v>167</v>
      </c>
      <c r="E538" s="145"/>
      <c r="F538" s="161"/>
      <c r="G538" s="161"/>
    </row>
    <row r="539" spans="1:7">
      <c r="A539" s="112" t="s">
        <v>1792</v>
      </c>
      <c r="B539" s="148" t="s">
        <v>1544</v>
      </c>
      <c r="C539" s="152" t="s">
        <v>167</v>
      </c>
      <c r="D539" s="216" t="s">
        <v>167</v>
      </c>
      <c r="E539" s="145"/>
      <c r="F539" s="161"/>
      <c r="G539" s="161"/>
    </row>
    <row r="540" spans="1:7">
      <c r="A540" s="112" t="s">
        <v>1793</v>
      </c>
      <c r="B540" s="148" t="s">
        <v>1544</v>
      </c>
      <c r="C540" s="152" t="s">
        <v>167</v>
      </c>
      <c r="D540" s="216" t="s">
        <v>167</v>
      </c>
      <c r="E540" s="145"/>
      <c r="F540" s="161"/>
      <c r="G540" s="161"/>
    </row>
    <row r="541" spans="1:7">
      <c r="A541" s="112" t="s">
        <v>1794</v>
      </c>
      <c r="B541" s="148" t="s">
        <v>1544</v>
      </c>
      <c r="C541" s="152" t="s">
        <v>167</v>
      </c>
      <c r="D541" s="216" t="s">
        <v>167</v>
      </c>
      <c r="E541" s="145"/>
      <c r="F541" s="161"/>
      <c r="G541" s="161"/>
    </row>
    <row r="542" spans="1:7">
      <c r="A542" s="112" t="s">
        <v>1795</v>
      </c>
      <c r="B542" s="148" t="s">
        <v>1544</v>
      </c>
      <c r="C542" s="152" t="s">
        <v>167</v>
      </c>
      <c r="D542" s="216" t="s">
        <v>167</v>
      </c>
      <c r="E542" s="145"/>
      <c r="F542" s="161"/>
      <c r="G542" s="161"/>
    </row>
    <row r="543" spans="1:7">
      <c r="A543" s="112" t="s">
        <v>1796</v>
      </c>
      <c r="B543" s="122" t="s">
        <v>1562</v>
      </c>
      <c r="C543" s="152" t="s">
        <v>167</v>
      </c>
      <c r="D543" s="216" t="s">
        <v>167</v>
      </c>
      <c r="E543" s="145"/>
      <c r="F543" s="161"/>
      <c r="G543" s="161"/>
    </row>
    <row r="544" spans="1:7">
      <c r="A544" s="112" t="s">
        <v>1797</v>
      </c>
      <c r="B544" s="122" t="s">
        <v>1</v>
      </c>
      <c r="C544" s="178">
        <v>0</v>
      </c>
      <c r="D544" s="229">
        <v>0</v>
      </c>
      <c r="E544" s="145"/>
      <c r="F544" s="213">
        <v>0</v>
      </c>
      <c r="G544" s="213">
        <v>0</v>
      </c>
    </row>
    <row r="545" spans="1:7">
      <c r="A545" s="112" t="s">
        <v>1798</v>
      </c>
      <c r="B545" s="47"/>
      <c r="E545" s="145"/>
      <c r="F545" s="145"/>
      <c r="G545" s="145"/>
    </row>
    <row r="546" spans="1:7">
      <c r="A546" s="112" t="s">
        <v>1799</v>
      </c>
      <c r="B546" s="47"/>
      <c r="E546" s="145"/>
      <c r="F546" s="145"/>
      <c r="G546" s="145"/>
    </row>
    <row r="547" spans="1:7">
      <c r="A547" s="112" t="s">
        <v>1800</v>
      </c>
      <c r="B547" s="47"/>
      <c r="E547" s="145"/>
      <c r="F547" s="145"/>
      <c r="G547" s="145"/>
    </row>
    <row r="548" spans="1:7">
      <c r="A548" s="134"/>
      <c r="B548" s="134" t="s">
        <v>1801</v>
      </c>
      <c r="C548" s="120" t="s">
        <v>69</v>
      </c>
      <c r="D548" s="120" t="s">
        <v>1777</v>
      </c>
      <c r="E548" s="120"/>
      <c r="F548" s="120" t="s">
        <v>128</v>
      </c>
      <c r="G548" s="120" t="s">
        <v>1778</v>
      </c>
    </row>
    <row r="549" spans="1:7">
      <c r="A549" s="112" t="s">
        <v>1802</v>
      </c>
      <c r="B549" s="148" t="s">
        <v>1544</v>
      </c>
      <c r="C549" s="152" t="s">
        <v>167</v>
      </c>
      <c r="D549" s="216" t="s">
        <v>167</v>
      </c>
      <c r="E549" s="145"/>
      <c r="F549" s="161"/>
      <c r="G549" s="161"/>
    </row>
    <row r="550" spans="1:7">
      <c r="A550" s="112" t="s">
        <v>1803</v>
      </c>
      <c r="B550" s="148" t="s">
        <v>1544</v>
      </c>
      <c r="C550" s="152" t="s">
        <v>167</v>
      </c>
      <c r="D550" s="216" t="s">
        <v>167</v>
      </c>
      <c r="E550" s="145"/>
      <c r="F550" s="161"/>
      <c r="G550" s="161"/>
    </row>
    <row r="551" spans="1:7">
      <c r="A551" s="112" t="s">
        <v>1804</v>
      </c>
      <c r="B551" s="148" t="s">
        <v>1544</v>
      </c>
      <c r="C551" s="152" t="s">
        <v>167</v>
      </c>
      <c r="D551" s="216" t="s">
        <v>167</v>
      </c>
      <c r="E551" s="145"/>
      <c r="F551" s="161"/>
      <c r="G551" s="161"/>
    </row>
    <row r="552" spans="1:7">
      <c r="A552" s="112" t="s">
        <v>1805</v>
      </c>
      <c r="B552" s="148" t="s">
        <v>1544</v>
      </c>
      <c r="C552" s="152" t="s">
        <v>167</v>
      </c>
      <c r="D552" s="216" t="s">
        <v>167</v>
      </c>
      <c r="E552" s="145"/>
      <c r="F552" s="161"/>
      <c r="G552" s="161"/>
    </row>
    <row r="553" spans="1:7">
      <c r="A553" s="112" t="s">
        <v>1806</v>
      </c>
      <c r="B553" s="148" t="s">
        <v>1544</v>
      </c>
      <c r="C553" s="152" t="s">
        <v>167</v>
      </c>
      <c r="D553" s="216" t="s">
        <v>167</v>
      </c>
      <c r="E553" s="145"/>
      <c r="F553" s="161"/>
      <c r="G553" s="161"/>
    </row>
    <row r="554" spans="1:7">
      <c r="A554" s="112" t="s">
        <v>1807</v>
      </c>
      <c r="B554" s="148" t="s">
        <v>1544</v>
      </c>
      <c r="C554" s="152" t="s">
        <v>167</v>
      </c>
      <c r="D554" s="216" t="s">
        <v>167</v>
      </c>
      <c r="E554" s="145"/>
      <c r="F554" s="161"/>
      <c r="G554" s="161"/>
    </row>
    <row r="555" spans="1:7">
      <c r="A555" s="112" t="s">
        <v>1808</v>
      </c>
      <c r="B555" s="148" t="s">
        <v>1544</v>
      </c>
      <c r="C555" s="152" t="s">
        <v>167</v>
      </c>
      <c r="D555" s="216" t="s">
        <v>167</v>
      </c>
      <c r="E555" s="145"/>
      <c r="F555" s="161"/>
      <c r="G555" s="161"/>
    </row>
    <row r="556" spans="1:7">
      <c r="A556" s="112" t="s">
        <v>1809</v>
      </c>
      <c r="B556" s="148" t="s">
        <v>1544</v>
      </c>
      <c r="C556" s="152" t="s">
        <v>167</v>
      </c>
      <c r="D556" s="216" t="s">
        <v>167</v>
      </c>
      <c r="E556" s="145"/>
      <c r="F556" s="161"/>
      <c r="G556" s="161"/>
    </row>
    <row r="557" spans="1:7">
      <c r="A557" s="112" t="s">
        <v>1810</v>
      </c>
      <c r="B557" s="148" t="s">
        <v>1544</v>
      </c>
      <c r="C557" s="152" t="s">
        <v>167</v>
      </c>
      <c r="D557" s="216" t="s">
        <v>167</v>
      </c>
      <c r="E557" s="145"/>
      <c r="F557" s="161"/>
      <c r="G557" s="161"/>
    </row>
    <row r="558" spans="1:7">
      <c r="A558" s="112" t="s">
        <v>1811</v>
      </c>
      <c r="B558" s="148" t="s">
        <v>1544</v>
      </c>
      <c r="C558" s="152" t="s">
        <v>167</v>
      </c>
      <c r="D558" s="216" t="s">
        <v>167</v>
      </c>
      <c r="E558" s="145"/>
      <c r="F558" s="161"/>
      <c r="G558" s="161"/>
    </row>
    <row r="559" spans="1:7">
      <c r="A559" s="112" t="s">
        <v>1812</v>
      </c>
      <c r="B559" s="148" t="s">
        <v>1544</v>
      </c>
      <c r="C559" s="152" t="s">
        <v>167</v>
      </c>
      <c r="D559" s="216" t="s">
        <v>167</v>
      </c>
      <c r="E559" s="145"/>
      <c r="F559" s="161"/>
      <c r="G559" s="161"/>
    </row>
    <row r="560" spans="1:7">
      <c r="A560" s="112" t="s">
        <v>1813</v>
      </c>
      <c r="B560" s="148" t="s">
        <v>1544</v>
      </c>
      <c r="C560" s="152" t="s">
        <v>167</v>
      </c>
      <c r="D560" s="216" t="s">
        <v>167</v>
      </c>
      <c r="E560" s="145"/>
      <c r="F560" s="161"/>
      <c r="G560" s="161"/>
    </row>
    <row r="561" spans="1:7">
      <c r="A561" s="112" t="s">
        <v>1814</v>
      </c>
      <c r="B561" s="148" t="s">
        <v>1544</v>
      </c>
      <c r="C561" s="152" t="s">
        <v>167</v>
      </c>
      <c r="D561" s="216" t="s">
        <v>167</v>
      </c>
      <c r="E561" s="145"/>
      <c r="F561" s="161"/>
      <c r="G561" s="161"/>
    </row>
    <row r="562" spans="1:7">
      <c r="A562" s="112" t="s">
        <v>1815</v>
      </c>
      <c r="B562" s="148" t="s">
        <v>1544</v>
      </c>
      <c r="C562" s="152" t="s">
        <v>167</v>
      </c>
      <c r="D562" s="216" t="s">
        <v>167</v>
      </c>
      <c r="E562" s="145"/>
      <c r="F562" s="161"/>
      <c r="G562" s="161"/>
    </row>
    <row r="563" spans="1:7">
      <c r="A563" s="112" t="s">
        <v>1816</v>
      </c>
      <c r="B563" s="148" t="s">
        <v>1544</v>
      </c>
      <c r="C563" s="152" t="s">
        <v>167</v>
      </c>
      <c r="D563" s="216" t="s">
        <v>167</v>
      </c>
      <c r="E563" s="145"/>
      <c r="F563" s="161"/>
      <c r="G563" s="161"/>
    </row>
    <row r="564" spans="1:7">
      <c r="A564" s="112" t="s">
        <v>1817</v>
      </c>
      <c r="B564" s="148" t="s">
        <v>1544</v>
      </c>
      <c r="C564" s="152" t="s">
        <v>167</v>
      </c>
      <c r="D564" s="216" t="s">
        <v>167</v>
      </c>
      <c r="E564" s="145"/>
      <c r="F564" s="161"/>
      <c r="G564" s="161"/>
    </row>
    <row r="565" spans="1:7">
      <c r="A565" s="112" t="s">
        <v>1818</v>
      </c>
      <c r="B565" s="148" t="s">
        <v>1544</v>
      </c>
      <c r="C565" s="152" t="s">
        <v>167</v>
      </c>
      <c r="D565" s="216" t="s">
        <v>167</v>
      </c>
      <c r="E565" s="145"/>
      <c r="F565" s="161"/>
      <c r="G565" s="161"/>
    </row>
    <row r="566" spans="1:7">
      <c r="A566" s="112" t="s">
        <v>1819</v>
      </c>
      <c r="B566" s="122" t="s">
        <v>1562</v>
      </c>
      <c r="C566" s="152" t="s">
        <v>167</v>
      </c>
      <c r="D566" s="216" t="s">
        <v>167</v>
      </c>
      <c r="E566" s="145"/>
      <c r="F566" s="161"/>
      <c r="G566" s="161"/>
    </row>
    <row r="567" spans="1:7">
      <c r="A567" s="112" t="s">
        <v>1820</v>
      </c>
      <c r="B567" s="122" t="s">
        <v>1</v>
      </c>
      <c r="C567" s="178">
        <v>0</v>
      </c>
      <c r="D567" s="229">
        <v>0</v>
      </c>
      <c r="E567" s="145"/>
      <c r="F567" s="213">
        <v>0</v>
      </c>
      <c r="G567" s="213">
        <v>0</v>
      </c>
    </row>
    <row r="568" spans="1:7">
      <c r="A568" s="112" t="s">
        <v>1821</v>
      </c>
      <c r="B568" s="47"/>
      <c r="E568" s="145"/>
      <c r="F568" s="145"/>
      <c r="G568" s="145"/>
    </row>
    <row r="569" spans="1:7">
      <c r="A569" s="112" t="s">
        <v>1822</v>
      </c>
      <c r="B569" s="47"/>
      <c r="E569" s="145"/>
      <c r="F569" s="145"/>
      <c r="G569" s="145"/>
    </row>
    <row r="570" spans="1:7">
      <c r="A570" s="112" t="s">
        <v>1823</v>
      </c>
      <c r="B570" s="47"/>
      <c r="E570" s="145"/>
      <c r="F570" s="145"/>
      <c r="G570" s="145"/>
    </row>
    <row r="571" spans="1:7">
      <c r="A571" s="134"/>
      <c r="B571" s="134" t="s">
        <v>1824</v>
      </c>
      <c r="C571" s="120" t="s">
        <v>69</v>
      </c>
      <c r="D571" s="120" t="s">
        <v>1777</v>
      </c>
      <c r="E571" s="120"/>
      <c r="F571" s="120" t="s">
        <v>128</v>
      </c>
      <c r="G571" s="120" t="s">
        <v>1778</v>
      </c>
    </row>
    <row r="572" spans="1:7">
      <c r="A572" s="112" t="s">
        <v>1825</v>
      </c>
      <c r="B572" s="122" t="s">
        <v>1591</v>
      </c>
      <c r="C572" s="152" t="s">
        <v>167</v>
      </c>
      <c r="D572" s="216" t="s">
        <v>167</v>
      </c>
      <c r="E572" s="145"/>
      <c r="F572" s="161"/>
      <c r="G572" s="161"/>
    </row>
    <row r="573" spans="1:7">
      <c r="A573" s="112" t="s">
        <v>1826</v>
      </c>
      <c r="B573" s="122" t="s">
        <v>1593</v>
      </c>
      <c r="C573" s="152" t="s">
        <v>167</v>
      </c>
      <c r="D573" s="216" t="s">
        <v>167</v>
      </c>
      <c r="E573" s="145"/>
      <c r="F573" s="161"/>
      <c r="G573" s="161"/>
    </row>
    <row r="574" spans="1:7">
      <c r="A574" s="112" t="s">
        <v>1827</v>
      </c>
      <c r="B574" s="122" t="s">
        <v>1828</v>
      </c>
      <c r="C574" s="152" t="s">
        <v>167</v>
      </c>
      <c r="D574" s="216" t="s">
        <v>167</v>
      </c>
      <c r="E574" s="145"/>
      <c r="F574" s="161"/>
      <c r="G574" s="161"/>
    </row>
    <row r="575" spans="1:7">
      <c r="A575" s="112" t="s">
        <v>1829</v>
      </c>
      <c r="B575" s="122" t="s">
        <v>1596</v>
      </c>
      <c r="C575" s="152" t="s">
        <v>167</v>
      </c>
      <c r="D575" s="216" t="s">
        <v>167</v>
      </c>
      <c r="E575" s="145"/>
      <c r="F575" s="161"/>
      <c r="G575" s="161"/>
    </row>
    <row r="576" spans="1:7">
      <c r="A576" s="112" t="s">
        <v>1830</v>
      </c>
      <c r="B576" s="122" t="s">
        <v>1598</v>
      </c>
      <c r="C576" s="152" t="s">
        <v>167</v>
      </c>
      <c r="D576" s="216" t="s">
        <v>167</v>
      </c>
      <c r="E576" s="145"/>
      <c r="F576" s="161"/>
      <c r="G576" s="161"/>
    </row>
    <row r="577" spans="1:7">
      <c r="A577" s="112" t="s">
        <v>1831</v>
      </c>
      <c r="B577" s="122" t="s">
        <v>1600</v>
      </c>
      <c r="C577" s="152" t="s">
        <v>167</v>
      </c>
      <c r="D577" s="216" t="s">
        <v>167</v>
      </c>
      <c r="E577" s="145"/>
      <c r="F577" s="161"/>
      <c r="G577" s="161"/>
    </row>
    <row r="578" spans="1:7">
      <c r="A578" s="112" t="s">
        <v>1832</v>
      </c>
      <c r="B578" s="122" t="s">
        <v>1602</v>
      </c>
      <c r="C578" s="152" t="s">
        <v>167</v>
      </c>
      <c r="D578" s="216" t="s">
        <v>167</v>
      </c>
      <c r="E578" s="145"/>
      <c r="F578" s="161"/>
      <c r="G578" s="161"/>
    </row>
    <row r="579" spans="1:7">
      <c r="A579" s="112" t="s">
        <v>1833</v>
      </c>
      <c r="B579" s="122" t="s">
        <v>1604</v>
      </c>
      <c r="C579" s="152" t="s">
        <v>167</v>
      </c>
      <c r="D579" s="216" t="s">
        <v>167</v>
      </c>
      <c r="E579" s="145"/>
      <c r="F579" s="161"/>
      <c r="G579" s="161"/>
    </row>
    <row r="580" spans="1:7">
      <c r="A580" s="112" t="s">
        <v>1834</v>
      </c>
      <c r="B580" s="122" t="s">
        <v>2540</v>
      </c>
      <c r="C580" s="152" t="s">
        <v>167</v>
      </c>
      <c r="D580" s="147" t="s">
        <v>167</v>
      </c>
      <c r="E580" s="145"/>
      <c r="F580" s="161"/>
      <c r="G580" s="161"/>
    </row>
    <row r="581" spans="1:7">
      <c r="A581" s="112" t="s">
        <v>1835</v>
      </c>
      <c r="B581" s="112" t="s">
        <v>2541</v>
      </c>
      <c r="C581" s="152" t="s">
        <v>167</v>
      </c>
      <c r="D581" s="147" t="s">
        <v>167</v>
      </c>
      <c r="E581" s="71"/>
      <c r="F581" s="161"/>
      <c r="G581" s="161"/>
    </row>
    <row r="582" spans="1:7">
      <c r="A582" s="112" t="s">
        <v>1836</v>
      </c>
      <c r="B582" s="112" t="s">
        <v>2542</v>
      </c>
      <c r="C582" s="152" t="s">
        <v>167</v>
      </c>
      <c r="D582" s="147" t="s">
        <v>167</v>
      </c>
      <c r="E582" s="71"/>
      <c r="F582" s="161"/>
      <c r="G582" s="161"/>
    </row>
    <row r="583" spans="1:7">
      <c r="A583" s="112" t="s">
        <v>2962</v>
      </c>
      <c r="B583" s="122" t="s">
        <v>2544</v>
      </c>
      <c r="C583" s="152" t="s">
        <v>167</v>
      </c>
      <c r="D583" s="147" t="s">
        <v>167</v>
      </c>
      <c r="E583" s="145"/>
      <c r="F583" s="161"/>
      <c r="G583" s="161"/>
    </row>
    <row r="584" spans="1:7">
      <c r="A584" s="112" t="s">
        <v>2963</v>
      </c>
      <c r="B584" s="112" t="s">
        <v>1562</v>
      </c>
      <c r="C584" s="152" t="s">
        <v>167</v>
      </c>
      <c r="D584" s="216" t="s">
        <v>167</v>
      </c>
      <c r="E584" s="145"/>
      <c r="F584" s="161"/>
      <c r="G584" s="161"/>
    </row>
    <row r="585" spans="1:7">
      <c r="A585" s="112" t="s">
        <v>2964</v>
      </c>
      <c r="B585" s="122" t="s">
        <v>1</v>
      </c>
      <c r="C585" s="178">
        <v>0</v>
      </c>
      <c r="D585" s="229">
        <v>0</v>
      </c>
      <c r="E585" s="145"/>
      <c r="F585" s="213">
        <v>0</v>
      </c>
      <c r="G585" s="213">
        <v>0</v>
      </c>
    </row>
    <row r="586" spans="1:7">
      <c r="A586" s="112" t="s">
        <v>1837</v>
      </c>
      <c r="B586" s="47"/>
      <c r="C586" s="153"/>
      <c r="D586" s="233"/>
      <c r="E586" s="145"/>
      <c r="F586" s="230"/>
      <c r="G586" s="230"/>
    </row>
    <row r="587" spans="1:7">
      <c r="A587" s="112" t="s">
        <v>2965</v>
      </c>
      <c r="B587" s="47"/>
      <c r="C587" s="153"/>
      <c r="D587" s="233"/>
      <c r="E587" s="145"/>
      <c r="F587" s="230"/>
      <c r="G587" s="230"/>
    </row>
    <row r="588" spans="1:7">
      <c r="A588" s="112" t="s">
        <v>2966</v>
      </c>
      <c r="B588" s="47"/>
      <c r="C588" s="153"/>
      <c r="D588" s="233"/>
      <c r="E588" s="145"/>
      <c r="F588" s="230"/>
      <c r="G588" s="230"/>
    </row>
    <row r="589" spans="1:7">
      <c r="A589" s="112" t="s">
        <v>2967</v>
      </c>
      <c r="B589" s="47"/>
      <c r="C589" s="153"/>
      <c r="D589" s="233"/>
      <c r="E589" s="145"/>
      <c r="F589" s="230"/>
      <c r="G589" s="230"/>
    </row>
    <row r="590" spans="1:7">
      <c r="A590" s="112" t="s">
        <v>2968</v>
      </c>
      <c r="B590" s="47"/>
      <c r="C590" s="153"/>
      <c r="D590" s="233"/>
      <c r="E590" s="145"/>
      <c r="F590" s="230"/>
      <c r="G590" s="230"/>
    </row>
    <row r="591" spans="1:7">
      <c r="A591" s="112" t="s">
        <v>2969</v>
      </c>
      <c r="B591" s="47"/>
      <c r="C591" s="153"/>
      <c r="D591" s="233"/>
      <c r="E591" s="145"/>
      <c r="F591" s="230"/>
      <c r="G591" s="230"/>
    </row>
    <row r="592" spans="1:7">
      <c r="A592" s="112" t="s">
        <v>2970</v>
      </c>
      <c r="B592" s="71"/>
      <c r="C592" s="71"/>
      <c r="D592" s="71"/>
      <c r="E592" s="71"/>
      <c r="F592" s="71"/>
      <c r="G592" s="71"/>
    </row>
    <row r="593" spans="1:7">
      <c r="A593" s="112" t="s">
        <v>2971</v>
      </c>
      <c r="B593" s="71"/>
      <c r="C593" s="71"/>
      <c r="D593" s="71"/>
      <c r="E593" s="71"/>
      <c r="F593" s="71"/>
      <c r="G593" s="71"/>
    </row>
    <row r="594" spans="1:7">
      <c r="A594" s="112" t="s">
        <v>2972</v>
      </c>
    </row>
    <row r="595" spans="1:7">
      <c r="A595" s="112" t="s">
        <v>2973</v>
      </c>
    </row>
    <row r="596" spans="1:7">
      <c r="A596" s="134"/>
      <c r="B596" s="134" t="s">
        <v>1838</v>
      </c>
      <c r="C596" s="120" t="s">
        <v>69</v>
      </c>
      <c r="D596" s="120" t="s">
        <v>1777</v>
      </c>
      <c r="E596" s="120"/>
      <c r="F596" s="120" t="s">
        <v>127</v>
      </c>
      <c r="G596" s="120" t="s">
        <v>1778</v>
      </c>
    </row>
    <row r="597" spans="1:7">
      <c r="A597" s="112" t="s">
        <v>1839</v>
      </c>
      <c r="B597" s="122" t="s">
        <v>3018</v>
      </c>
      <c r="C597" s="152" t="s">
        <v>167</v>
      </c>
      <c r="D597" s="216" t="s">
        <v>167</v>
      </c>
      <c r="E597" s="145"/>
      <c r="F597" s="161"/>
      <c r="G597" s="161"/>
    </row>
    <row r="598" spans="1:7">
      <c r="A598" s="112" t="s">
        <v>1840</v>
      </c>
      <c r="B598" s="211" t="s">
        <v>1841</v>
      </c>
      <c r="C598" s="152" t="s">
        <v>167</v>
      </c>
      <c r="D598" s="216" t="s">
        <v>167</v>
      </c>
      <c r="E598" s="145"/>
      <c r="F598" s="161"/>
      <c r="G598" s="161"/>
    </row>
    <row r="599" spans="1:7">
      <c r="A599" s="112" t="s">
        <v>1842</v>
      </c>
      <c r="B599" s="122" t="s">
        <v>1496</v>
      </c>
      <c r="C599" s="152" t="s">
        <v>167</v>
      </c>
      <c r="D599" s="216" t="s">
        <v>167</v>
      </c>
      <c r="E599" s="145"/>
      <c r="F599" s="161"/>
      <c r="G599" s="161"/>
    </row>
    <row r="600" spans="1:7">
      <c r="A600" s="112" t="s">
        <v>1843</v>
      </c>
      <c r="B600" s="112" t="s">
        <v>1562</v>
      </c>
      <c r="C600" s="152" t="s">
        <v>167</v>
      </c>
      <c r="D600" s="216" t="s">
        <v>167</v>
      </c>
      <c r="E600" s="145"/>
      <c r="F600" s="161"/>
      <c r="G600" s="161"/>
    </row>
    <row r="601" spans="1:7">
      <c r="A601" s="112" t="s">
        <v>1844</v>
      </c>
      <c r="B601" s="122" t="s">
        <v>1</v>
      </c>
      <c r="C601" s="178">
        <v>0</v>
      </c>
      <c r="D601" s="229">
        <v>0</v>
      </c>
      <c r="E601" s="145"/>
      <c r="F601" s="213">
        <v>0</v>
      </c>
      <c r="G601" s="213">
        <v>0</v>
      </c>
    </row>
    <row r="603" spans="1:7">
      <c r="A603" s="134"/>
      <c r="B603" s="134" t="s">
        <v>3020</v>
      </c>
      <c r="C603" s="134" t="s">
        <v>2606</v>
      </c>
      <c r="D603" s="134" t="s">
        <v>2607</v>
      </c>
      <c r="E603" s="134"/>
      <c r="F603" s="134" t="s">
        <v>2608</v>
      </c>
      <c r="G603" s="121"/>
    </row>
    <row r="604" spans="1:7">
      <c r="A604" s="112" t="s">
        <v>1845</v>
      </c>
      <c r="B604" s="122" t="s">
        <v>22</v>
      </c>
      <c r="C604" s="152" t="s">
        <v>167</v>
      </c>
      <c r="D604" s="152" t="s">
        <v>167</v>
      </c>
      <c r="E604" s="223"/>
      <c r="F604" s="152" t="s">
        <v>167</v>
      </c>
      <c r="G604" s="152" t="s">
        <v>1491</v>
      </c>
    </row>
    <row r="605" spans="1:7">
      <c r="A605" s="112" t="s">
        <v>1846</v>
      </c>
      <c r="B605" s="122" t="s">
        <v>23</v>
      </c>
      <c r="C605" s="152" t="s">
        <v>167</v>
      </c>
      <c r="D605" s="152" t="s">
        <v>167</v>
      </c>
      <c r="E605" s="223"/>
      <c r="F605" s="152" t="s">
        <v>167</v>
      </c>
      <c r="G605" s="152" t="s">
        <v>1491</v>
      </c>
    </row>
    <row r="606" spans="1:7">
      <c r="A606" s="112" t="s">
        <v>1847</v>
      </c>
      <c r="B606" s="122" t="s">
        <v>122</v>
      </c>
      <c r="C606" s="152" t="s">
        <v>167</v>
      </c>
      <c r="D606" s="152" t="s">
        <v>167</v>
      </c>
      <c r="E606" s="223"/>
      <c r="F606" s="152" t="s">
        <v>167</v>
      </c>
      <c r="G606" s="152" t="s">
        <v>1491</v>
      </c>
    </row>
    <row r="607" spans="1:7">
      <c r="A607" s="112" t="s">
        <v>1848</v>
      </c>
      <c r="B607" s="122" t="s">
        <v>24</v>
      </c>
      <c r="C607" s="152" t="s">
        <v>167</v>
      </c>
      <c r="D607" s="152" t="s">
        <v>167</v>
      </c>
      <c r="E607" s="223"/>
      <c r="F607" s="152" t="s">
        <v>167</v>
      </c>
      <c r="G607" s="152" t="s">
        <v>1491</v>
      </c>
    </row>
    <row r="608" spans="1:7">
      <c r="A608" s="112" t="s">
        <v>1849</v>
      </c>
      <c r="B608" s="122" t="s">
        <v>62</v>
      </c>
      <c r="C608" s="152" t="s">
        <v>167</v>
      </c>
      <c r="D608" s="152" t="s">
        <v>167</v>
      </c>
      <c r="E608" s="223"/>
      <c r="F608" s="152" t="s">
        <v>167</v>
      </c>
      <c r="G608" s="152" t="s">
        <v>1491</v>
      </c>
    </row>
    <row r="609" spans="1:7">
      <c r="A609" s="112" t="s">
        <v>1850</v>
      </c>
      <c r="B609" s="122" t="s">
        <v>114</v>
      </c>
      <c r="C609" s="152" t="s">
        <v>167</v>
      </c>
      <c r="D609" s="152" t="s">
        <v>167</v>
      </c>
      <c r="E609" s="223"/>
      <c r="F609" s="152" t="s">
        <v>167</v>
      </c>
      <c r="G609" s="152" t="s">
        <v>1491</v>
      </c>
    </row>
    <row r="610" spans="1:7">
      <c r="A610" s="112" t="s">
        <v>1851</v>
      </c>
      <c r="B610" s="122" t="s">
        <v>190</v>
      </c>
      <c r="C610" s="152" t="s">
        <v>167</v>
      </c>
      <c r="D610" s="152" t="s">
        <v>167</v>
      </c>
      <c r="E610" s="223"/>
      <c r="F610" s="152" t="s">
        <v>167</v>
      </c>
      <c r="G610" s="152" t="s">
        <v>1491</v>
      </c>
    </row>
    <row r="611" spans="1:7">
      <c r="A611" s="112" t="s">
        <v>1852</v>
      </c>
      <c r="B611" s="122" t="s">
        <v>2378</v>
      </c>
      <c r="C611" s="152" t="s">
        <v>167</v>
      </c>
      <c r="D611" s="152" t="s">
        <v>167</v>
      </c>
      <c r="E611" s="223"/>
      <c r="F611" s="152" t="s">
        <v>167</v>
      </c>
      <c r="G611" s="152" t="s">
        <v>1491</v>
      </c>
    </row>
    <row r="612" spans="1:7">
      <c r="A612" s="112" t="s">
        <v>1853</v>
      </c>
      <c r="B612" s="122" t="s">
        <v>2380</v>
      </c>
      <c r="C612" s="152" t="s">
        <v>167</v>
      </c>
      <c r="D612" s="152" t="s">
        <v>167</v>
      </c>
      <c r="E612" s="223"/>
      <c r="F612" s="152" t="s">
        <v>167</v>
      </c>
      <c r="G612" s="152" t="s">
        <v>1491</v>
      </c>
    </row>
    <row r="613" spans="1:7">
      <c r="A613" s="112" t="s">
        <v>1854</v>
      </c>
      <c r="B613" s="122" t="s">
        <v>2382</v>
      </c>
      <c r="C613" s="152" t="s">
        <v>167</v>
      </c>
      <c r="D613" s="152" t="s">
        <v>167</v>
      </c>
      <c r="E613" s="223"/>
      <c r="F613" s="152" t="s">
        <v>167</v>
      </c>
      <c r="G613" s="152" t="s">
        <v>1491</v>
      </c>
    </row>
    <row r="614" spans="1:7">
      <c r="A614" s="112" t="s">
        <v>1855</v>
      </c>
      <c r="B614" s="122" t="s">
        <v>25</v>
      </c>
      <c r="C614" s="152" t="s">
        <v>167</v>
      </c>
      <c r="D614" s="152" t="s">
        <v>167</v>
      </c>
      <c r="E614" s="223"/>
      <c r="F614" s="152" t="s">
        <v>167</v>
      </c>
      <c r="G614" s="152" t="s">
        <v>1491</v>
      </c>
    </row>
    <row r="615" spans="1:7">
      <c r="A615" s="112" t="s">
        <v>1856</v>
      </c>
      <c r="B615" s="122" t="s">
        <v>2605</v>
      </c>
      <c r="C615" s="152" t="s">
        <v>167</v>
      </c>
      <c r="D615" s="152" t="s">
        <v>167</v>
      </c>
      <c r="E615" s="223"/>
      <c r="F615" s="152" t="s">
        <v>167</v>
      </c>
      <c r="G615" s="152" t="s">
        <v>1491</v>
      </c>
    </row>
    <row r="616" spans="1:7">
      <c r="A616" s="112" t="s">
        <v>1857</v>
      </c>
      <c r="B616" s="122" t="s">
        <v>2</v>
      </c>
      <c r="C616" s="152" t="s">
        <v>167</v>
      </c>
      <c r="D616" s="152" t="s">
        <v>167</v>
      </c>
      <c r="E616" s="223"/>
      <c r="F616" s="152" t="s">
        <v>167</v>
      </c>
      <c r="G616" s="152" t="s">
        <v>1491</v>
      </c>
    </row>
    <row r="617" spans="1:7">
      <c r="A617" s="112" t="s">
        <v>1858</v>
      </c>
      <c r="B617" s="122" t="s">
        <v>1</v>
      </c>
      <c r="C617" s="178" t="s">
        <v>167</v>
      </c>
      <c r="D617" s="178" t="s">
        <v>167</v>
      </c>
      <c r="E617" s="101"/>
      <c r="F617" s="153" t="s">
        <v>167</v>
      </c>
      <c r="G617" s="161" t="s">
        <v>1491</v>
      </c>
    </row>
    <row r="618" spans="1:7">
      <c r="A618" s="112" t="s">
        <v>1859</v>
      </c>
      <c r="B618" s="112" t="s">
        <v>2569</v>
      </c>
      <c r="C618" s="71">
        <v>0</v>
      </c>
      <c r="D618" s="71">
        <v>0</v>
      </c>
      <c r="E618" s="71"/>
      <c r="F618" s="152"/>
      <c r="G618" s="161" t="s">
        <v>1491</v>
      </c>
    </row>
    <row r="619" spans="1:7">
      <c r="A619" s="112" t="s">
        <v>1860</v>
      </c>
      <c r="F619" s="46" t="s">
        <v>167</v>
      </c>
      <c r="G619" s="230" t="s">
        <v>1491</v>
      </c>
    </row>
    <row r="620" spans="1:7">
      <c r="A620" s="112" t="s">
        <v>1861</v>
      </c>
      <c r="B620" s="47"/>
      <c r="C620" s="153"/>
      <c r="D620" s="233"/>
      <c r="E620" s="101"/>
      <c r="F620" s="230"/>
      <c r="G620" s="230" t="s">
        <v>1491</v>
      </c>
    </row>
    <row r="621" spans="1:7">
      <c r="A621" s="112" t="s">
        <v>1862</v>
      </c>
      <c r="B621" s="47"/>
      <c r="C621" s="153"/>
      <c r="D621" s="233"/>
      <c r="E621" s="101"/>
      <c r="F621" s="230"/>
      <c r="G621" s="230" t="s">
        <v>1491</v>
      </c>
    </row>
    <row r="622" spans="1:7">
      <c r="A622" s="112" t="s">
        <v>1863</v>
      </c>
      <c r="B622" s="47"/>
      <c r="C622" s="153"/>
      <c r="D622" s="233"/>
      <c r="E622" s="101"/>
      <c r="F622" s="230"/>
      <c r="G622" s="230" t="s">
        <v>1491</v>
      </c>
    </row>
  </sheetData>
  <protectedRanges>
    <protectedRange sqref="C310:D331 F310:G310 C358:G364 C368:G371 F333:G346 C333:D356 F383:G383 C385:G392 C375:G381 E382 F305:G305 F294:G303 C306:D308 D287:D305" name="Optional ECBECAIs_2"/>
    <protectedRange sqref="C394:D422 F393:G422" name="Mortgage Asset IV_3"/>
    <protectedRange sqref="C365:D366 C372:D373" name="Optional ECBECAIs_2_2"/>
    <protectedRange sqref="C526:D547" name="Optional ECBECAIs_2_1_1"/>
    <protectedRange sqref="C549:D570" name="Optional ECBECAIs_2_1_2"/>
    <protectedRange sqref="C572:D594" name="Optional ECBECAIs_2_1_3"/>
    <protectedRange sqref="C597:D600" name="Optional ECBECAIs_2_1_4"/>
    <protectedRange sqref="C601:D601" name="Optional ECBECAIs_2_3_1"/>
    <protectedRange sqref="C620:D622" name="Optional ECBECAIs_2_4"/>
    <protectedRange sqref="C181:D181 F181" name="Mortgage Assets II_1"/>
    <protectedRange sqref="C382:D382" name="Optional ECBECAIs_2_1_5"/>
    <protectedRange sqref="C604:D619" name="Optional ECBECAIs_2_1"/>
    <protectedRange sqref="C287:C293 C304:C305" name="Optional ECBECAIs_2_3"/>
    <protectedRange sqref="C294:C303" name="Optional ECBECAIs_2_6"/>
    <protectedRange sqref="B428:B451 B466:B474 B488:B496 B511:B524" name="Mortgage Assets III_3"/>
    <protectedRange sqref="B153:B158 B163:B168 B175:B178 B181:B184 B210:B213" name="Mortgage Assets II_1_1"/>
    <protectedRange sqref="B228:B236 B250:B258 B266:B275 B280:B285" name="Mortgage Asset IV_1"/>
    <protectedRange sqref="B16:B26 B163:B168 B37:B42 B88:B97 B29:B34 B112:B148" name="Mortgage Asset I_1"/>
    <protectedRange sqref="B287:B304 B310:B327 B375:B383 B385:B392 B604:B618 B620:B621" name="Mortgage Assets III_1_1_1"/>
    <protectedRange sqref="B394:B422" name="Mortgage Asset IV_3_1"/>
    <protectedRange sqref="B526:B543 B549:B566" name="Mortgage Assets III_2_1_1"/>
  </protectedRanges>
  <sortState xmlns:xlrd2="http://schemas.microsoft.com/office/spreadsheetml/2017/richdata2" ref="B65:B73">
    <sortCondition ref="B65:B73"/>
  </sortState>
  <hyperlinks>
    <hyperlink ref="B6" location="'B1. HTT Mortgage Assets'!B10" display="7. Mortgage Assets" xr:uid="{00000000-0004-0000-0600-000000000000}"/>
    <hyperlink ref="B7" location="'B1. HTT Mortgage Assets'!B166" display="'7.A Residential Cover Pool" xr:uid="{00000000-0004-0000-0600-000001000000}"/>
    <hyperlink ref="B8" location="'B1. HTT Mortgage Assets'!B267" display="'7.B Commercial Cover Pool" xr:uid="{00000000-0004-0000-0600-000002000000}"/>
    <hyperlink ref="B149" location="'2. Harmonised Glossary'!A9" display="'6. Breakdown by Interest Rate" xr:uid="{00000000-0004-0000-0600-000003000000}"/>
    <hyperlink ref="B11" location="'2. Harmonised Glossary'!A12" display="'1. Property Type Information" xr:uid="{00000000-0004-0000-0600-000004000000}"/>
    <hyperlink ref="B215" location="'C. HTT Harmonised Glossary'!B13" display="11. Loan to Value (LTV) Information - UNINDEXED" xr:uid="{00000000-0004-0000-0600-000005000000}"/>
    <hyperlink ref="B237" location="'C. HTT Harmonised Glossary'!B16" display="12. Loan to Value (LTV) Information - INDEXED " xr:uid="{00000000-0004-0000-0600-000006000000}"/>
    <hyperlink ref="B179" location="'C. HTT Harmonised Glossary'!B19" display="9. Non-Performing Loans (NPLs)" xr:uid="{00000000-0004-0000-0600-000007000000}"/>
  </hyperlinks>
  <pageMargins left="0.7" right="0.7" top="0.75" bottom="0.75" header="0.3" footer="0.3"/>
  <pageSetup paperSize="9" scale="35" fitToHeight="0" orientation="portrait" r:id="rId1"/>
  <headerFooter>
    <oddHeader>&amp;R&amp;G</oddHeader>
    <oddFooter>&amp;L_x000D_&amp;1#&amp;"Aptos"&amp;10&amp;K000000 General</oddFooter>
  </headerFooter>
  <rowBreaks count="5" manualBreakCount="5">
    <brk id="97" max="6" man="1"/>
    <brk id="148" max="6" man="1"/>
    <brk id="236" max="6" man="1"/>
    <brk id="356" max="6" man="1"/>
    <brk id="496" max="6"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E36E00"/>
  </sheetPr>
  <dimension ref="A1:N179"/>
  <sheetViews>
    <sheetView view="pageBreakPreview" zoomScale="70" zoomScaleNormal="70" zoomScaleSheetLayoutView="70" zoomScalePageLayoutView="70" workbookViewId="0">
      <selection activeCell="C28" sqref="C28"/>
    </sheetView>
  </sheetViews>
  <sheetFormatPr defaultColWidth="8.6640625" defaultRowHeight="14.4" outlineLevelRow="1"/>
  <cols>
    <col min="1" max="1" width="12" style="46" customWidth="1"/>
    <col min="2" max="2" width="60.6640625" style="46" customWidth="1"/>
    <col min="3" max="4" width="40.6640625" style="46" customWidth="1"/>
    <col min="5" max="5" width="7.33203125" style="46" customWidth="1"/>
    <col min="6" max="6" width="40.6640625" style="46" customWidth="1"/>
    <col min="7" max="7" width="40.6640625" style="101" customWidth="1"/>
    <col min="8" max="8" width="7.33203125" style="10" customWidth="1"/>
    <col min="9" max="9" width="71.6640625" style="10" customWidth="1"/>
    <col min="10" max="11" width="47.6640625" style="10" customWidth="1"/>
    <col min="12" max="12" width="7.33203125" style="10" customWidth="1"/>
    <col min="13" max="13" width="25.6640625" style="10" customWidth="1"/>
    <col min="14" max="14" width="25.6640625" style="8" customWidth="1"/>
    <col min="15" max="16384" width="8.6640625" style="6"/>
  </cols>
  <sheetData>
    <row r="1" spans="1:14" ht="31.2">
      <c r="A1" s="70" t="s">
        <v>242</v>
      </c>
      <c r="B1" s="70"/>
      <c r="C1" s="101"/>
      <c r="D1" s="101"/>
      <c r="E1" s="101"/>
      <c r="F1" s="143" t="s">
        <v>3011</v>
      </c>
      <c r="H1" s="8"/>
      <c r="I1" s="13"/>
      <c r="J1" s="8"/>
      <c r="K1" s="8"/>
      <c r="L1" s="8"/>
      <c r="M1" s="8"/>
    </row>
    <row r="2" spans="1:14" ht="15" thickBot="1">
      <c r="A2" s="101"/>
      <c r="B2" s="101"/>
      <c r="C2" s="101"/>
      <c r="D2" s="101"/>
      <c r="E2" s="101"/>
      <c r="F2" s="101"/>
      <c r="H2"/>
      <c r="L2" s="8"/>
      <c r="M2" s="8"/>
    </row>
    <row r="3" spans="1:14" ht="18.600000000000001" thickBot="1">
      <c r="A3" s="103"/>
      <c r="B3" s="104" t="s">
        <v>115</v>
      </c>
      <c r="C3" s="144" t="s">
        <v>167</v>
      </c>
      <c r="D3" s="103"/>
      <c r="E3" s="103"/>
      <c r="F3" s="103"/>
      <c r="G3" s="103"/>
      <c r="H3"/>
      <c r="L3" s="8"/>
      <c r="M3" s="8"/>
    </row>
    <row r="4" spans="1:14" ht="15" thickBot="1">
      <c r="H4"/>
      <c r="L4" s="8"/>
      <c r="M4" s="8"/>
    </row>
    <row r="5" spans="1:14" ht="18">
      <c r="B5" s="106" t="s">
        <v>244</v>
      </c>
      <c r="C5" s="105"/>
      <c r="E5" s="145"/>
      <c r="F5" s="145"/>
      <c r="H5"/>
      <c r="L5" s="8"/>
      <c r="M5" s="8"/>
    </row>
    <row r="6" spans="1:14" ht="15" thickBot="1">
      <c r="B6" s="109" t="s">
        <v>205</v>
      </c>
      <c r="H6"/>
      <c r="L6" s="8"/>
      <c r="M6" s="8"/>
    </row>
    <row r="7" spans="1:14" s="37" customFormat="1">
      <c r="A7" s="46"/>
      <c r="B7" s="235"/>
      <c r="C7" s="46"/>
      <c r="D7" s="46"/>
      <c r="E7" s="46"/>
      <c r="F7" s="46"/>
      <c r="G7" s="101"/>
      <c r="H7"/>
      <c r="I7" s="10"/>
      <c r="J7" s="10"/>
      <c r="K7" s="10"/>
      <c r="L7" s="8"/>
      <c r="M7" s="8"/>
      <c r="N7" s="8"/>
    </row>
    <row r="8" spans="1:14" ht="36">
      <c r="A8" s="111" t="s">
        <v>200</v>
      </c>
      <c r="B8" s="111" t="s">
        <v>205</v>
      </c>
      <c r="C8" s="115"/>
      <c r="D8" s="115"/>
      <c r="E8" s="115"/>
      <c r="F8" s="115"/>
      <c r="G8" s="146"/>
      <c r="H8"/>
      <c r="I8" s="11"/>
      <c r="J8" s="9"/>
      <c r="K8" s="9"/>
      <c r="L8" s="9"/>
      <c r="M8" s="9"/>
    </row>
    <row r="9" spans="1:14" ht="15" customHeight="1">
      <c r="A9" s="120"/>
      <c r="B9" s="121" t="s">
        <v>1083</v>
      </c>
      <c r="C9" s="120"/>
      <c r="D9" s="120"/>
      <c r="E9" s="120"/>
      <c r="F9" s="151"/>
      <c r="G9" s="151"/>
      <c r="H9"/>
      <c r="I9" s="11"/>
      <c r="J9" s="12"/>
      <c r="K9" s="12"/>
      <c r="L9" s="12"/>
      <c r="M9" s="29"/>
      <c r="N9" s="29"/>
    </row>
    <row r="10" spans="1:14">
      <c r="A10" s="112" t="s">
        <v>925</v>
      </c>
      <c r="B10" s="112" t="s">
        <v>215</v>
      </c>
      <c r="C10" s="216" t="s">
        <v>167</v>
      </c>
      <c r="E10" s="47"/>
      <c r="F10" s="47"/>
      <c r="H10"/>
      <c r="I10" s="11"/>
      <c r="L10" s="11"/>
      <c r="M10" s="11"/>
    </row>
    <row r="11" spans="1:14" outlineLevel="1">
      <c r="A11" s="112" t="s">
        <v>926</v>
      </c>
      <c r="B11" s="202" t="s">
        <v>172</v>
      </c>
      <c r="C11" s="233"/>
      <c r="E11" s="47"/>
      <c r="F11" s="47"/>
      <c r="H11"/>
      <c r="I11" s="11"/>
      <c r="L11" s="11"/>
      <c r="M11" s="11"/>
    </row>
    <row r="12" spans="1:14" outlineLevel="1">
      <c r="A12" s="112" t="s">
        <v>927</v>
      </c>
      <c r="B12" s="202" t="s">
        <v>173</v>
      </c>
      <c r="C12" s="233"/>
      <c r="E12" s="47"/>
      <c r="F12" s="47"/>
      <c r="H12"/>
      <c r="I12" s="11"/>
      <c r="L12" s="11"/>
      <c r="M12" s="11"/>
    </row>
    <row r="13" spans="1:14" outlineLevel="1">
      <c r="A13" s="112" t="s">
        <v>928</v>
      </c>
      <c r="E13" s="47"/>
      <c r="F13" s="47"/>
      <c r="H13"/>
      <c r="I13" s="11"/>
      <c r="L13" s="11"/>
      <c r="M13" s="11"/>
    </row>
    <row r="14" spans="1:14" outlineLevel="1">
      <c r="A14" s="112" t="s">
        <v>929</v>
      </c>
      <c r="E14" s="47"/>
      <c r="F14" s="47"/>
      <c r="H14"/>
      <c r="I14" s="11"/>
      <c r="L14" s="11"/>
      <c r="M14" s="11"/>
    </row>
    <row r="15" spans="1:14" outlineLevel="1">
      <c r="A15" s="112" t="s">
        <v>930</v>
      </c>
      <c r="E15" s="47"/>
      <c r="F15" s="47"/>
      <c r="H15"/>
      <c r="I15" s="11"/>
      <c r="L15" s="11"/>
      <c r="M15" s="11"/>
    </row>
    <row r="16" spans="1:14" outlineLevel="1">
      <c r="A16" s="112" t="s">
        <v>931</v>
      </c>
      <c r="E16" s="47"/>
      <c r="F16" s="47"/>
      <c r="H16"/>
      <c r="I16" s="11"/>
      <c r="L16" s="11"/>
      <c r="M16" s="11"/>
    </row>
    <row r="17" spans="1:14" outlineLevel="1">
      <c r="A17" s="112" t="s">
        <v>932</v>
      </c>
      <c r="E17" s="47"/>
      <c r="F17" s="47"/>
      <c r="H17"/>
      <c r="I17" s="11"/>
      <c r="L17" s="11"/>
      <c r="M17" s="11"/>
    </row>
    <row r="18" spans="1:14">
      <c r="A18" s="120"/>
      <c r="B18" s="120" t="s">
        <v>1084</v>
      </c>
      <c r="C18" s="120" t="s">
        <v>135</v>
      </c>
      <c r="D18" s="120" t="s">
        <v>219</v>
      </c>
      <c r="E18" s="120"/>
      <c r="F18" s="120" t="s">
        <v>217</v>
      </c>
      <c r="G18" s="120" t="s">
        <v>218</v>
      </c>
      <c r="H18"/>
      <c r="I18" s="30"/>
      <c r="J18" s="12"/>
      <c r="K18" s="12"/>
      <c r="L18" s="9"/>
      <c r="M18" s="12"/>
      <c r="N18" s="12"/>
    </row>
    <row r="19" spans="1:14">
      <c r="A19" s="112" t="s">
        <v>924</v>
      </c>
      <c r="B19" s="112" t="s">
        <v>216</v>
      </c>
      <c r="C19" s="152" t="s">
        <v>167</v>
      </c>
      <c r="D19" s="171"/>
      <c r="E19" s="171"/>
      <c r="F19" s="170"/>
      <c r="G19" s="170"/>
      <c r="H19"/>
      <c r="I19" s="11"/>
      <c r="L19" s="12"/>
      <c r="M19" s="29"/>
      <c r="N19" s="29"/>
    </row>
    <row r="20" spans="1:14">
      <c r="A20" s="168"/>
      <c r="B20" s="210"/>
      <c r="C20" s="171"/>
      <c r="D20" s="171"/>
      <c r="E20" s="171"/>
      <c r="F20" s="170"/>
      <c r="G20" s="170"/>
      <c r="H20"/>
      <c r="I20" s="30"/>
      <c r="J20" s="12"/>
      <c r="K20" s="12"/>
      <c r="L20" s="12"/>
      <c r="M20" s="29"/>
      <c r="N20" s="29"/>
    </row>
    <row r="21" spans="1:14">
      <c r="B21" s="112" t="s">
        <v>136</v>
      </c>
      <c r="C21" s="168"/>
      <c r="D21" s="168"/>
      <c r="E21" s="168"/>
      <c r="F21" s="225"/>
      <c r="G21" s="225"/>
      <c r="H21"/>
      <c r="I21" s="11"/>
      <c r="J21" s="12"/>
      <c r="K21" s="12"/>
      <c r="L21" s="12"/>
      <c r="M21" s="29"/>
      <c r="N21" s="29"/>
    </row>
    <row r="22" spans="1:14">
      <c r="A22" s="112" t="s">
        <v>933</v>
      </c>
      <c r="B22" s="148" t="s">
        <v>167</v>
      </c>
      <c r="C22" s="152" t="s">
        <v>167</v>
      </c>
      <c r="D22" s="216" t="s">
        <v>167</v>
      </c>
      <c r="E22" s="47"/>
      <c r="F22" s="161" t="str">
        <f>IF($C$37=0,"",IF(C22="[for completion]","",C22/$C$37))</f>
        <v/>
      </c>
      <c r="G22" s="161" t="str">
        <f>IF($D$37=0,"",IF(D22="[for completion]","",D22/$D$37))</f>
        <v/>
      </c>
      <c r="H22"/>
      <c r="I22" s="11"/>
      <c r="L22" s="11"/>
      <c r="M22" s="31"/>
      <c r="N22" s="31"/>
    </row>
    <row r="23" spans="1:14">
      <c r="A23" s="112" t="s">
        <v>934</v>
      </c>
      <c r="B23" s="148" t="s">
        <v>167</v>
      </c>
      <c r="C23" s="152" t="s">
        <v>167</v>
      </c>
      <c r="D23" s="216" t="s">
        <v>167</v>
      </c>
      <c r="E23" s="47"/>
      <c r="F23" s="161" t="str">
        <f t="shared" ref="F23:F36" si="0">IF($C$37=0,"",IF(C23="[for completion]","",C23/$C$37))</f>
        <v/>
      </c>
      <c r="G23" s="161" t="str">
        <f t="shared" ref="G23:G36" si="1">IF($D$37=0,"",IF(D23="[for completion]","",D23/$D$37))</f>
        <v/>
      </c>
      <c r="H23"/>
      <c r="I23" s="11"/>
      <c r="L23" s="11"/>
      <c r="M23" s="31"/>
      <c r="N23" s="31"/>
    </row>
    <row r="24" spans="1:14">
      <c r="A24" s="112" t="s">
        <v>935</v>
      </c>
      <c r="B24" s="148" t="s">
        <v>167</v>
      </c>
      <c r="C24" s="152" t="s">
        <v>167</v>
      </c>
      <c r="D24" s="216" t="s">
        <v>167</v>
      </c>
      <c r="F24" s="161" t="str">
        <f t="shared" si="0"/>
        <v/>
      </c>
      <c r="G24" s="161" t="str">
        <f t="shared" si="1"/>
        <v/>
      </c>
      <c r="H24"/>
      <c r="I24" s="11"/>
      <c r="M24" s="31"/>
      <c r="N24" s="31"/>
    </row>
    <row r="25" spans="1:14">
      <c r="A25" s="112" t="s">
        <v>936</v>
      </c>
      <c r="B25" s="148" t="s">
        <v>167</v>
      </c>
      <c r="C25" s="152" t="s">
        <v>167</v>
      </c>
      <c r="D25" s="216" t="s">
        <v>167</v>
      </c>
      <c r="E25" s="158"/>
      <c r="F25" s="161" t="str">
        <f t="shared" si="0"/>
        <v/>
      </c>
      <c r="G25" s="161" t="str">
        <f t="shared" si="1"/>
        <v/>
      </c>
      <c r="H25"/>
      <c r="I25" s="11"/>
      <c r="L25" s="36"/>
      <c r="M25" s="31"/>
      <c r="N25" s="31"/>
    </row>
    <row r="26" spans="1:14">
      <c r="A26" s="112" t="s">
        <v>937</v>
      </c>
      <c r="B26" s="148" t="s">
        <v>167</v>
      </c>
      <c r="C26" s="152" t="s">
        <v>167</v>
      </c>
      <c r="D26" s="216" t="s">
        <v>167</v>
      </c>
      <c r="E26" s="158"/>
      <c r="F26" s="161" t="str">
        <f t="shared" si="0"/>
        <v/>
      </c>
      <c r="G26" s="161" t="str">
        <f t="shared" si="1"/>
        <v/>
      </c>
      <c r="H26"/>
      <c r="I26" s="11"/>
      <c r="L26" s="36"/>
      <c r="M26" s="31"/>
      <c r="N26" s="31"/>
    </row>
    <row r="27" spans="1:14">
      <c r="A27" s="112" t="s">
        <v>938</v>
      </c>
      <c r="B27" s="148" t="s">
        <v>167</v>
      </c>
      <c r="C27" s="152" t="s">
        <v>167</v>
      </c>
      <c r="D27" s="216" t="s">
        <v>167</v>
      </c>
      <c r="E27" s="158"/>
      <c r="F27" s="161" t="str">
        <f t="shared" si="0"/>
        <v/>
      </c>
      <c r="G27" s="161" t="str">
        <f t="shared" si="1"/>
        <v/>
      </c>
      <c r="H27"/>
      <c r="I27" s="11"/>
      <c r="L27" s="36"/>
      <c r="M27" s="31"/>
      <c r="N27" s="31"/>
    </row>
    <row r="28" spans="1:14">
      <c r="A28" s="112" t="s">
        <v>939</v>
      </c>
      <c r="B28" s="148" t="s">
        <v>167</v>
      </c>
      <c r="C28" s="152" t="s">
        <v>167</v>
      </c>
      <c r="D28" s="216" t="s">
        <v>167</v>
      </c>
      <c r="E28" s="158"/>
      <c r="F28" s="161" t="str">
        <f t="shared" si="0"/>
        <v/>
      </c>
      <c r="G28" s="161" t="str">
        <f t="shared" si="1"/>
        <v/>
      </c>
      <c r="H28"/>
      <c r="I28" s="11"/>
      <c r="L28" s="36"/>
      <c r="M28" s="31"/>
      <c r="N28" s="31"/>
    </row>
    <row r="29" spans="1:14">
      <c r="A29" s="112" t="s">
        <v>940</v>
      </c>
      <c r="B29" s="148" t="s">
        <v>167</v>
      </c>
      <c r="C29" s="152" t="s">
        <v>167</v>
      </c>
      <c r="D29" s="216" t="s">
        <v>167</v>
      </c>
      <c r="E29" s="158"/>
      <c r="F29" s="161" t="str">
        <f t="shared" si="0"/>
        <v/>
      </c>
      <c r="G29" s="161" t="str">
        <f t="shared" si="1"/>
        <v/>
      </c>
      <c r="H29"/>
      <c r="I29" s="11"/>
      <c r="L29" s="36"/>
      <c r="M29" s="31"/>
      <c r="N29" s="31"/>
    </row>
    <row r="30" spans="1:14">
      <c r="A30" s="112" t="s">
        <v>941</v>
      </c>
      <c r="B30" s="148" t="s">
        <v>167</v>
      </c>
      <c r="C30" s="152" t="s">
        <v>167</v>
      </c>
      <c r="D30" s="216" t="s">
        <v>167</v>
      </c>
      <c r="E30" s="158"/>
      <c r="F30" s="161" t="str">
        <f t="shared" si="0"/>
        <v/>
      </c>
      <c r="G30" s="161" t="str">
        <f t="shared" si="1"/>
        <v/>
      </c>
      <c r="H30"/>
      <c r="I30" s="11"/>
      <c r="L30" s="36"/>
      <c r="M30" s="31"/>
      <c r="N30" s="31"/>
    </row>
    <row r="31" spans="1:14">
      <c r="A31" s="112" t="s">
        <v>942</v>
      </c>
      <c r="B31" s="148" t="s">
        <v>167</v>
      </c>
      <c r="C31" s="152" t="s">
        <v>167</v>
      </c>
      <c r="D31" s="216" t="s">
        <v>167</v>
      </c>
      <c r="E31" s="158"/>
      <c r="F31" s="161" t="str">
        <f t="shared" si="0"/>
        <v/>
      </c>
      <c r="G31" s="161" t="str">
        <f t="shared" si="1"/>
        <v/>
      </c>
      <c r="H31"/>
      <c r="I31" s="11"/>
      <c r="L31" s="36"/>
      <c r="M31" s="31"/>
      <c r="N31" s="31"/>
    </row>
    <row r="32" spans="1:14">
      <c r="A32" s="112" t="s">
        <v>943</v>
      </c>
      <c r="B32" s="148" t="s">
        <v>167</v>
      </c>
      <c r="C32" s="152" t="s">
        <v>167</v>
      </c>
      <c r="D32" s="216" t="s">
        <v>167</v>
      </c>
      <c r="E32" s="158"/>
      <c r="F32" s="161" t="str">
        <f t="shared" si="0"/>
        <v/>
      </c>
      <c r="G32" s="161" t="str">
        <f t="shared" si="1"/>
        <v/>
      </c>
      <c r="H32"/>
      <c r="I32" s="11"/>
      <c r="L32" s="36"/>
      <c r="M32" s="31"/>
      <c r="N32" s="31"/>
    </row>
    <row r="33" spans="1:14">
      <c r="A33" s="112" t="s">
        <v>944</v>
      </c>
      <c r="B33" s="148" t="s">
        <v>167</v>
      </c>
      <c r="C33" s="152" t="s">
        <v>167</v>
      </c>
      <c r="D33" s="216" t="s">
        <v>167</v>
      </c>
      <c r="E33" s="158"/>
      <c r="F33" s="161" t="str">
        <f t="shared" si="0"/>
        <v/>
      </c>
      <c r="G33" s="161" t="str">
        <f t="shared" si="1"/>
        <v/>
      </c>
      <c r="H33"/>
      <c r="I33" s="11"/>
      <c r="L33" s="36"/>
      <c r="M33" s="31"/>
      <c r="N33" s="31"/>
    </row>
    <row r="34" spans="1:14">
      <c r="A34" s="112" t="s">
        <v>945</v>
      </c>
      <c r="B34" s="148" t="s">
        <v>167</v>
      </c>
      <c r="C34" s="152" t="s">
        <v>167</v>
      </c>
      <c r="D34" s="216" t="s">
        <v>167</v>
      </c>
      <c r="E34" s="158"/>
      <c r="F34" s="161" t="str">
        <f t="shared" si="0"/>
        <v/>
      </c>
      <c r="G34" s="161" t="str">
        <f t="shared" si="1"/>
        <v/>
      </c>
      <c r="H34"/>
      <c r="I34" s="11"/>
      <c r="L34" s="36"/>
      <c r="M34" s="31"/>
      <c r="N34" s="31"/>
    </row>
    <row r="35" spans="1:14">
      <c r="A35" s="112" t="s">
        <v>946</v>
      </c>
      <c r="B35" s="148" t="s">
        <v>167</v>
      </c>
      <c r="C35" s="152" t="s">
        <v>167</v>
      </c>
      <c r="D35" s="216" t="s">
        <v>167</v>
      </c>
      <c r="E35" s="158"/>
      <c r="F35" s="161" t="str">
        <f t="shared" si="0"/>
        <v/>
      </c>
      <c r="G35" s="161" t="str">
        <f t="shared" si="1"/>
        <v/>
      </c>
      <c r="H35"/>
      <c r="I35" s="11"/>
      <c r="L35" s="36"/>
      <c r="M35" s="31"/>
      <c r="N35" s="31"/>
    </row>
    <row r="36" spans="1:14">
      <c r="A36" s="112" t="s">
        <v>947</v>
      </c>
      <c r="B36" s="148" t="s">
        <v>167</v>
      </c>
      <c r="C36" s="152" t="s">
        <v>167</v>
      </c>
      <c r="D36" s="216" t="s">
        <v>167</v>
      </c>
      <c r="E36" s="158"/>
      <c r="F36" s="161" t="str">
        <f t="shared" si="0"/>
        <v/>
      </c>
      <c r="G36" s="161" t="str">
        <f t="shared" si="1"/>
        <v/>
      </c>
      <c r="H36"/>
      <c r="I36" s="11"/>
      <c r="L36" s="36"/>
      <c r="M36" s="31"/>
      <c r="N36" s="31"/>
    </row>
    <row r="37" spans="1:14">
      <c r="A37" s="112" t="s">
        <v>948</v>
      </c>
      <c r="B37" s="127" t="s">
        <v>1</v>
      </c>
      <c r="C37" s="163">
        <f>SUM(C22:C36)</f>
        <v>0</v>
      </c>
      <c r="D37" s="227">
        <f>SUM(D22:D36)</f>
        <v>0</v>
      </c>
      <c r="E37" s="158"/>
      <c r="F37" s="164">
        <f>SUM(F22:F36)</f>
        <v>0</v>
      </c>
      <c r="G37" s="164">
        <f>SUM(G22:G36)</f>
        <v>0</v>
      </c>
      <c r="H37"/>
      <c r="I37" s="34"/>
      <c r="J37" s="11"/>
      <c r="K37" s="11"/>
      <c r="L37" s="36"/>
      <c r="M37" s="32"/>
      <c r="N37" s="32"/>
    </row>
    <row r="38" spans="1:14">
      <c r="A38" s="120"/>
      <c r="B38" s="121" t="s">
        <v>1085</v>
      </c>
      <c r="C38" s="120" t="s">
        <v>69</v>
      </c>
      <c r="D38" s="120"/>
      <c r="E38" s="150"/>
      <c r="F38" s="120" t="s">
        <v>217</v>
      </c>
      <c r="G38" s="120"/>
      <c r="H38"/>
      <c r="I38" s="30"/>
      <c r="J38" s="12"/>
      <c r="K38" s="12"/>
      <c r="L38" s="9"/>
      <c r="M38" s="12"/>
      <c r="N38" s="12"/>
    </row>
    <row r="39" spans="1:14">
      <c r="A39" s="112" t="s">
        <v>949</v>
      </c>
      <c r="B39" s="122" t="s">
        <v>32</v>
      </c>
      <c r="C39" s="152" t="s">
        <v>167</v>
      </c>
      <c r="E39" s="236"/>
      <c r="F39" s="161" t="str">
        <f>IF($C$42=0,"",IF(C39="[for completion]","",C39/$C$42))</f>
        <v/>
      </c>
      <c r="G39" s="160"/>
      <c r="H39"/>
      <c r="I39" s="11"/>
      <c r="L39" s="35"/>
      <c r="M39" s="31"/>
      <c r="N39" s="33"/>
    </row>
    <row r="40" spans="1:14">
      <c r="A40" s="112" t="s">
        <v>950</v>
      </c>
      <c r="B40" s="122" t="s">
        <v>33</v>
      </c>
      <c r="C40" s="152" t="s">
        <v>167</v>
      </c>
      <c r="E40" s="236"/>
      <c r="F40" s="161" t="str">
        <f>IF($C$42=0,"",IF(C40="[for completion]","",C40/$C$42))</f>
        <v/>
      </c>
      <c r="G40" s="160"/>
      <c r="H40"/>
      <c r="I40" s="11"/>
      <c r="L40" s="35"/>
      <c r="M40" s="31"/>
      <c r="N40" s="33"/>
    </row>
    <row r="41" spans="1:14">
      <c r="A41" s="112" t="s">
        <v>951</v>
      </c>
      <c r="B41" s="122" t="s">
        <v>2</v>
      </c>
      <c r="C41" s="152" t="s">
        <v>167</v>
      </c>
      <c r="E41" s="158"/>
      <c r="F41" s="161" t="str">
        <f>IF($C$42=0,"",IF(C41="[for completion]","",C41/$C$42))</f>
        <v/>
      </c>
      <c r="G41" s="160"/>
      <c r="H41"/>
      <c r="I41" s="11"/>
      <c r="L41" s="36"/>
      <c r="M41" s="31"/>
      <c r="N41" s="33"/>
    </row>
    <row r="42" spans="1:14">
      <c r="A42" s="112" t="s">
        <v>952</v>
      </c>
      <c r="B42" s="127" t="s">
        <v>1</v>
      </c>
      <c r="C42" s="163">
        <f>SUM(C39:C41)</f>
        <v>0</v>
      </c>
      <c r="D42" s="47"/>
      <c r="E42" s="158"/>
      <c r="F42" s="164">
        <f>SUM(F39:F41)</f>
        <v>0</v>
      </c>
      <c r="G42" s="160"/>
      <c r="H42"/>
      <c r="I42" s="11"/>
      <c r="L42" s="36"/>
      <c r="M42" s="31"/>
      <c r="N42" s="33"/>
    </row>
    <row r="43" spans="1:14" outlineLevel="1">
      <c r="A43" s="112" t="s">
        <v>953</v>
      </c>
      <c r="B43" s="237"/>
      <c r="C43" s="47"/>
      <c r="D43" s="47"/>
      <c r="E43" s="158"/>
      <c r="F43" s="185"/>
      <c r="G43" s="160"/>
      <c r="H43"/>
      <c r="I43" s="11"/>
      <c r="L43" s="36"/>
      <c r="M43" s="31"/>
      <c r="N43" s="33"/>
    </row>
    <row r="44" spans="1:14" outlineLevel="1">
      <c r="A44" s="112" t="s">
        <v>954</v>
      </c>
      <c r="B44" s="237"/>
      <c r="C44" s="47"/>
      <c r="D44" s="47"/>
      <c r="E44" s="158"/>
      <c r="F44" s="185"/>
      <c r="G44" s="160"/>
      <c r="H44"/>
      <c r="I44" s="11"/>
      <c r="L44" s="36"/>
      <c r="M44" s="31"/>
      <c r="N44" s="33"/>
    </row>
    <row r="45" spans="1:14" outlineLevel="1">
      <c r="A45" s="112" t="s">
        <v>955</v>
      </c>
      <c r="B45" s="47"/>
      <c r="E45" s="158"/>
      <c r="F45" s="174"/>
      <c r="G45" s="160"/>
      <c r="H45"/>
      <c r="I45" s="11"/>
      <c r="L45" s="36"/>
      <c r="M45" s="31"/>
      <c r="N45" s="33"/>
    </row>
    <row r="46" spans="1:14" outlineLevel="1">
      <c r="A46" s="112" t="s">
        <v>956</v>
      </c>
      <c r="B46" s="47"/>
      <c r="E46" s="158"/>
      <c r="F46" s="174"/>
      <c r="G46" s="160"/>
      <c r="H46"/>
      <c r="I46" s="11"/>
      <c r="L46" s="36"/>
      <c r="M46" s="31"/>
      <c r="N46" s="33"/>
    </row>
    <row r="47" spans="1:14" outlineLevel="1">
      <c r="A47" s="112" t="s">
        <v>957</v>
      </c>
      <c r="B47" s="47"/>
      <c r="E47" s="158"/>
      <c r="F47" s="174"/>
      <c r="G47" s="160"/>
      <c r="H47"/>
      <c r="I47" s="11"/>
      <c r="L47" s="36"/>
      <c r="M47" s="31"/>
      <c r="N47" s="33"/>
    </row>
    <row r="48" spans="1:14" ht="15" customHeight="1">
      <c r="A48" s="120"/>
      <c r="B48" s="121" t="s">
        <v>913</v>
      </c>
      <c r="C48" s="120" t="s">
        <v>217</v>
      </c>
      <c r="D48" s="120"/>
      <c r="E48" s="150"/>
      <c r="F48" s="151"/>
      <c r="G48" s="151"/>
      <c r="H48"/>
      <c r="I48" s="30"/>
      <c r="J48" s="12"/>
      <c r="K48" s="12"/>
      <c r="L48" s="9"/>
      <c r="M48" s="29"/>
      <c r="N48" s="29"/>
    </row>
    <row r="49" spans="1:14">
      <c r="A49" s="112" t="s">
        <v>958</v>
      </c>
      <c r="B49" s="204" t="s">
        <v>77</v>
      </c>
      <c r="C49" s="238">
        <f>SUM(C50:C77)</f>
        <v>0</v>
      </c>
      <c r="G49" s="46"/>
      <c r="H49"/>
      <c r="I49" s="9"/>
      <c r="N49" s="10"/>
    </row>
    <row r="50" spans="1:14">
      <c r="A50" s="112" t="s">
        <v>959</v>
      </c>
      <c r="B50" s="112" t="s">
        <v>90</v>
      </c>
      <c r="C50" s="154" t="s">
        <v>167</v>
      </c>
      <c r="G50" s="46"/>
      <c r="H50"/>
      <c r="N50" s="10"/>
    </row>
    <row r="51" spans="1:14">
      <c r="A51" s="112" t="s">
        <v>960</v>
      </c>
      <c r="B51" s="112" t="s">
        <v>78</v>
      </c>
      <c r="C51" s="154" t="s">
        <v>167</v>
      </c>
      <c r="G51" s="46"/>
      <c r="H51"/>
      <c r="N51" s="10"/>
    </row>
    <row r="52" spans="1:14">
      <c r="A52" s="112" t="s">
        <v>961</v>
      </c>
      <c r="B52" s="112" t="s">
        <v>79</v>
      </c>
      <c r="C52" s="154" t="s">
        <v>167</v>
      </c>
      <c r="G52" s="46"/>
      <c r="H52"/>
      <c r="N52" s="10"/>
    </row>
    <row r="53" spans="1:14">
      <c r="A53" s="112" t="s">
        <v>962</v>
      </c>
      <c r="B53" s="112" t="s">
        <v>256</v>
      </c>
      <c r="C53" s="154" t="s">
        <v>167</v>
      </c>
      <c r="G53" s="46"/>
      <c r="H53"/>
      <c r="N53" s="10"/>
    </row>
    <row r="54" spans="1:14">
      <c r="A54" s="112" t="s">
        <v>963</v>
      </c>
      <c r="B54" s="112" t="s">
        <v>100</v>
      </c>
      <c r="C54" s="154" t="s">
        <v>167</v>
      </c>
      <c r="G54" s="46"/>
      <c r="H54"/>
      <c r="N54" s="10"/>
    </row>
    <row r="55" spans="1:14">
      <c r="A55" s="112" t="s">
        <v>964</v>
      </c>
      <c r="B55" s="112" t="s">
        <v>97</v>
      </c>
      <c r="C55" s="154" t="s">
        <v>167</v>
      </c>
      <c r="G55" s="46"/>
      <c r="H55"/>
      <c r="N55" s="10"/>
    </row>
    <row r="56" spans="1:14">
      <c r="A56" s="112" t="s">
        <v>965</v>
      </c>
      <c r="B56" s="112" t="s">
        <v>80</v>
      </c>
      <c r="C56" s="154" t="s">
        <v>167</v>
      </c>
      <c r="G56" s="46"/>
      <c r="H56"/>
      <c r="N56" s="10"/>
    </row>
    <row r="57" spans="1:14">
      <c r="A57" s="112" t="s">
        <v>966</v>
      </c>
      <c r="B57" s="112" t="s">
        <v>81</v>
      </c>
      <c r="C57" s="154" t="s">
        <v>167</v>
      </c>
      <c r="G57" s="46"/>
      <c r="H57"/>
      <c r="N57" s="10"/>
    </row>
    <row r="58" spans="1:14">
      <c r="A58" s="112" t="s">
        <v>967</v>
      </c>
      <c r="B58" s="112" t="s">
        <v>82</v>
      </c>
      <c r="C58" s="154" t="s">
        <v>167</v>
      </c>
      <c r="G58" s="46"/>
      <c r="H58"/>
      <c r="N58" s="10"/>
    </row>
    <row r="59" spans="1:14">
      <c r="A59" s="112" t="s">
        <v>968</v>
      </c>
      <c r="B59" s="112" t="s">
        <v>0</v>
      </c>
      <c r="C59" s="154" t="s">
        <v>167</v>
      </c>
      <c r="G59" s="46"/>
      <c r="H59"/>
      <c r="N59" s="10"/>
    </row>
    <row r="60" spans="1:14">
      <c r="A60" s="112" t="s">
        <v>969</v>
      </c>
      <c r="B60" s="112" t="s">
        <v>14</v>
      </c>
      <c r="C60" s="154" t="s">
        <v>167</v>
      </c>
      <c r="G60" s="46"/>
      <c r="H60"/>
      <c r="N60" s="10"/>
    </row>
    <row r="61" spans="1:14">
      <c r="A61" s="112" t="s">
        <v>970</v>
      </c>
      <c r="B61" s="112" t="s">
        <v>83</v>
      </c>
      <c r="C61" s="154" t="s">
        <v>167</v>
      </c>
      <c r="G61" s="46"/>
      <c r="H61"/>
      <c r="N61" s="10"/>
    </row>
    <row r="62" spans="1:14">
      <c r="A62" s="112" t="s">
        <v>971</v>
      </c>
      <c r="B62" s="112" t="s">
        <v>257</v>
      </c>
      <c r="C62" s="154" t="s">
        <v>167</v>
      </c>
      <c r="G62" s="46"/>
      <c r="H62"/>
      <c r="N62" s="10"/>
    </row>
    <row r="63" spans="1:14">
      <c r="A63" s="112" t="s">
        <v>972</v>
      </c>
      <c r="B63" s="112" t="s">
        <v>98</v>
      </c>
      <c r="C63" s="154" t="s">
        <v>167</v>
      </c>
      <c r="G63" s="46"/>
      <c r="H63"/>
      <c r="N63" s="10"/>
    </row>
    <row r="64" spans="1:14">
      <c r="A64" s="112" t="s">
        <v>973</v>
      </c>
      <c r="B64" s="112" t="s">
        <v>84</v>
      </c>
      <c r="C64" s="154" t="s">
        <v>167</v>
      </c>
      <c r="G64" s="46"/>
      <c r="H64"/>
      <c r="N64" s="10"/>
    </row>
    <row r="65" spans="1:14">
      <c r="A65" s="112" t="s">
        <v>974</v>
      </c>
      <c r="B65" s="112" t="s">
        <v>85</v>
      </c>
      <c r="C65" s="154" t="s">
        <v>167</v>
      </c>
      <c r="G65" s="46"/>
      <c r="H65"/>
      <c r="N65" s="10"/>
    </row>
    <row r="66" spans="1:14">
      <c r="A66" s="112" t="s">
        <v>975</v>
      </c>
      <c r="B66" s="112" t="s">
        <v>86</v>
      </c>
      <c r="C66" s="154" t="s">
        <v>167</v>
      </c>
      <c r="G66" s="46"/>
      <c r="H66"/>
      <c r="N66" s="10"/>
    </row>
    <row r="67" spans="1:14">
      <c r="A67" s="112" t="s">
        <v>976</v>
      </c>
      <c r="B67" s="112" t="s">
        <v>87</v>
      </c>
      <c r="C67" s="154" t="s">
        <v>167</v>
      </c>
      <c r="G67" s="46"/>
      <c r="H67"/>
      <c r="N67" s="10"/>
    </row>
    <row r="68" spans="1:14">
      <c r="A68" s="112" t="s">
        <v>977</v>
      </c>
      <c r="B68" s="112" t="s">
        <v>88</v>
      </c>
      <c r="C68" s="154" t="s">
        <v>167</v>
      </c>
      <c r="G68" s="46"/>
      <c r="H68"/>
      <c r="N68" s="10"/>
    </row>
    <row r="69" spans="1:14">
      <c r="A69" s="112" t="s">
        <v>978</v>
      </c>
      <c r="B69" s="112" t="s">
        <v>89</v>
      </c>
      <c r="C69" s="154" t="s">
        <v>167</v>
      </c>
      <c r="G69" s="46"/>
      <c r="H69"/>
      <c r="N69" s="10"/>
    </row>
    <row r="70" spans="1:14">
      <c r="A70" s="112" t="s">
        <v>979</v>
      </c>
      <c r="B70" s="112" t="s">
        <v>91</v>
      </c>
      <c r="C70" s="154" t="s">
        <v>167</v>
      </c>
      <c r="G70" s="46"/>
      <c r="H70"/>
      <c r="N70" s="10"/>
    </row>
    <row r="71" spans="1:14">
      <c r="A71" s="112" t="s">
        <v>980</v>
      </c>
      <c r="B71" s="112" t="s">
        <v>92</v>
      </c>
      <c r="C71" s="154" t="s">
        <v>167</v>
      </c>
      <c r="G71" s="46"/>
      <c r="H71"/>
      <c r="N71" s="10"/>
    </row>
    <row r="72" spans="1:14">
      <c r="A72" s="112" t="s">
        <v>981</v>
      </c>
      <c r="B72" s="112" t="s">
        <v>93</v>
      </c>
      <c r="C72" s="154" t="s">
        <v>167</v>
      </c>
      <c r="G72" s="46"/>
      <c r="H72"/>
      <c r="N72" s="10"/>
    </row>
    <row r="73" spans="1:14">
      <c r="A73" s="112" t="s">
        <v>982</v>
      </c>
      <c r="B73" s="112" t="s">
        <v>95</v>
      </c>
      <c r="C73" s="154" t="s">
        <v>167</v>
      </c>
      <c r="G73" s="46"/>
      <c r="H73"/>
      <c r="N73" s="10"/>
    </row>
    <row r="74" spans="1:14">
      <c r="A74" s="112" t="s">
        <v>983</v>
      </c>
      <c r="B74" s="112" t="s">
        <v>96</v>
      </c>
      <c r="C74" s="154" t="s">
        <v>167</v>
      </c>
      <c r="G74" s="46"/>
      <c r="H74"/>
      <c r="N74" s="10"/>
    </row>
    <row r="75" spans="1:14">
      <c r="A75" s="112" t="s">
        <v>984</v>
      </c>
      <c r="B75" s="112" t="s">
        <v>15</v>
      </c>
      <c r="C75" s="154" t="s">
        <v>167</v>
      </c>
      <c r="G75" s="46"/>
      <c r="H75"/>
      <c r="N75" s="10"/>
    </row>
    <row r="76" spans="1:14">
      <c r="A76" s="112" t="s">
        <v>985</v>
      </c>
      <c r="B76" s="112" t="s">
        <v>94</v>
      </c>
      <c r="C76" s="154" t="s">
        <v>167</v>
      </c>
      <c r="G76" s="46"/>
      <c r="H76"/>
      <c r="N76" s="10"/>
    </row>
    <row r="77" spans="1:14">
      <c r="A77" s="112" t="s">
        <v>986</v>
      </c>
      <c r="B77" s="204" t="s">
        <v>99</v>
      </c>
      <c r="C77" s="238" t="s">
        <v>167</v>
      </c>
      <c r="G77" s="46"/>
      <c r="H77"/>
      <c r="N77" s="10"/>
    </row>
    <row r="78" spans="1:14">
      <c r="A78" s="112" t="s">
        <v>987</v>
      </c>
      <c r="B78" s="112" t="s">
        <v>101</v>
      </c>
      <c r="C78" s="154">
        <f>SUM(C79:C81)</f>
        <v>0</v>
      </c>
      <c r="G78" s="46"/>
      <c r="H78"/>
      <c r="I78" s="9"/>
      <c r="N78" s="10"/>
    </row>
    <row r="79" spans="1:14">
      <c r="A79" s="112" t="s">
        <v>988</v>
      </c>
      <c r="B79" s="112" t="s">
        <v>102</v>
      </c>
      <c r="C79" s="154" t="s">
        <v>167</v>
      </c>
      <c r="G79" s="46"/>
      <c r="H79"/>
      <c r="N79" s="10"/>
    </row>
    <row r="80" spans="1:14">
      <c r="A80" s="112" t="s">
        <v>989</v>
      </c>
      <c r="B80" s="112" t="s">
        <v>103</v>
      </c>
      <c r="C80" s="154" t="s">
        <v>167</v>
      </c>
      <c r="G80" s="46"/>
      <c r="H80"/>
      <c r="N80" s="10"/>
    </row>
    <row r="81" spans="1:14">
      <c r="A81" s="112" t="s">
        <v>990</v>
      </c>
      <c r="B81" s="204" t="s">
        <v>104</v>
      </c>
      <c r="C81" s="238" t="s">
        <v>167</v>
      </c>
      <c r="G81" s="46"/>
      <c r="H81"/>
      <c r="N81" s="10"/>
    </row>
    <row r="82" spans="1:14">
      <c r="A82" s="112" t="s">
        <v>991</v>
      </c>
      <c r="B82" s="122" t="s">
        <v>2</v>
      </c>
      <c r="C82" s="154">
        <f>SUM(C83:C92)</f>
        <v>0</v>
      </c>
      <c r="G82" s="46"/>
      <c r="H82"/>
      <c r="I82" s="9"/>
      <c r="N82" s="10"/>
    </row>
    <row r="83" spans="1:14">
      <c r="A83" s="112" t="s">
        <v>992</v>
      </c>
      <c r="B83" s="112" t="s">
        <v>105</v>
      </c>
      <c r="C83" s="154" t="s">
        <v>167</v>
      </c>
      <c r="G83" s="46"/>
      <c r="H83"/>
      <c r="I83" s="11"/>
      <c r="N83" s="10"/>
    </row>
    <row r="84" spans="1:14">
      <c r="A84" s="112" t="s">
        <v>993</v>
      </c>
      <c r="B84" s="122" t="s">
        <v>106</v>
      </c>
      <c r="C84" s="154" t="s">
        <v>167</v>
      </c>
      <c r="G84" s="46"/>
      <c r="H84"/>
      <c r="I84" s="11"/>
      <c r="N84" s="10"/>
    </row>
    <row r="85" spans="1:14">
      <c r="A85" s="112" t="s">
        <v>994</v>
      </c>
      <c r="B85" s="122" t="s">
        <v>124</v>
      </c>
      <c r="C85" s="154" t="s">
        <v>167</v>
      </c>
      <c r="G85" s="46"/>
      <c r="H85"/>
      <c r="I85" s="11"/>
      <c r="N85" s="10"/>
    </row>
    <row r="86" spans="1:14">
      <c r="A86" s="112" t="s">
        <v>995</v>
      </c>
      <c r="B86" s="122" t="s">
        <v>107</v>
      </c>
      <c r="C86" s="154" t="s">
        <v>167</v>
      </c>
      <c r="G86" s="46"/>
      <c r="H86"/>
      <c r="I86" s="11"/>
      <c r="N86" s="10"/>
    </row>
    <row r="87" spans="1:14">
      <c r="A87" s="112" t="s">
        <v>996</v>
      </c>
      <c r="B87" s="122" t="s">
        <v>108</v>
      </c>
      <c r="C87" s="154" t="s">
        <v>167</v>
      </c>
      <c r="G87" s="46"/>
      <c r="H87"/>
      <c r="I87" s="11"/>
      <c r="N87" s="10"/>
    </row>
    <row r="88" spans="1:14">
      <c r="A88" s="112" t="s">
        <v>997</v>
      </c>
      <c r="B88" s="122" t="s">
        <v>109</v>
      </c>
      <c r="C88" s="154" t="s">
        <v>167</v>
      </c>
      <c r="G88" s="46"/>
      <c r="H88"/>
      <c r="I88" s="11"/>
      <c r="N88" s="10"/>
    </row>
    <row r="89" spans="1:14">
      <c r="A89" s="112" t="s">
        <v>998</v>
      </c>
      <c r="B89" s="122" t="s">
        <v>110</v>
      </c>
      <c r="C89" s="154" t="s">
        <v>167</v>
      </c>
      <c r="G89" s="46"/>
      <c r="H89"/>
      <c r="I89" s="11"/>
      <c r="N89" s="10"/>
    </row>
    <row r="90" spans="1:14">
      <c r="A90" s="112" t="s">
        <v>999</v>
      </c>
      <c r="B90" s="122" t="s">
        <v>113</v>
      </c>
      <c r="C90" s="154" t="s">
        <v>167</v>
      </c>
      <c r="G90" s="46"/>
      <c r="H90"/>
      <c r="I90" s="11"/>
      <c r="N90" s="10"/>
    </row>
    <row r="91" spans="1:14">
      <c r="A91" s="112" t="s">
        <v>1000</v>
      </c>
      <c r="B91" s="122" t="s">
        <v>111</v>
      </c>
      <c r="C91" s="154" t="s">
        <v>167</v>
      </c>
      <c r="G91" s="46"/>
      <c r="H91"/>
      <c r="I91" s="11"/>
      <c r="N91" s="10"/>
    </row>
    <row r="92" spans="1:14">
      <c r="A92" s="112" t="s">
        <v>1001</v>
      </c>
      <c r="B92" s="122" t="s">
        <v>2</v>
      </c>
      <c r="C92" s="154" t="s">
        <v>167</v>
      </c>
      <c r="G92" s="46"/>
      <c r="H92"/>
      <c r="I92" s="11"/>
      <c r="N92" s="10"/>
    </row>
    <row r="93" spans="1:14" outlineLevel="1">
      <c r="A93" s="112" t="s">
        <v>1002</v>
      </c>
      <c r="B93" s="205" t="s">
        <v>138</v>
      </c>
      <c r="C93" s="154"/>
      <c r="G93" s="46"/>
      <c r="H93"/>
      <c r="I93" s="11"/>
      <c r="N93" s="10"/>
    </row>
    <row r="94" spans="1:14" outlineLevel="1">
      <c r="A94" s="112" t="s">
        <v>1003</v>
      </c>
      <c r="B94" s="205" t="s">
        <v>138</v>
      </c>
      <c r="C94" s="154"/>
      <c r="G94" s="46"/>
      <c r="H94"/>
      <c r="I94" s="11"/>
      <c r="N94" s="10"/>
    </row>
    <row r="95" spans="1:14" outlineLevel="1">
      <c r="A95" s="112" t="s">
        <v>1004</v>
      </c>
      <c r="B95" s="205" t="s">
        <v>138</v>
      </c>
      <c r="C95" s="154"/>
      <c r="G95" s="46"/>
      <c r="H95"/>
      <c r="I95" s="11"/>
      <c r="N95" s="10"/>
    </row>
    <row r="96" spans="1:14" outlineLevel="1">
      <c r="A96" s="112" t="s">
        <v>1005</v>
      </c>
      <c r="B96" s="205" t="s">
        <v>138</v>
      </c>
      <c r="C96" s="154"/>
      <c r="G96" s="46"/>
      <c r="H96"/>
      <c r="I96" s="11"/>
      <c r="N96" s="10"/>
    </row>
    <row r="97" spans="1:14" outlineLevel="1">
      <c r="A97" s="112" t="s">
        <v>1006</v>
      </c>
      <c r="B97" s="205" t="s">
        <v>138</v>
      </c>
      <c r="C97" s="154"/>
      <c r="G97" s="46"/>
      <c r="H97"/>
      <c r="I97" s="11"/>
      <c r="N97" s="10"/>
    </row>
    <row r="98" spans="1:14" outlineLevel="1">
      <c r="A98" s="112" t="s">
        <v>1007</v>
      </c>
      <c r="B98" s="205" t="s">
        <v>138</v>
      </c>
      <c r="C98" s="154"/>
      <c r="G98" s="46"/>
      <c r="H98"/>
      <c r="I98" s="11"/>
      <c r="N98" s="10"/>
    </row>
    <row r="99" spans="1:14" outlineLevel="1">
      <c r="A99" s="112" t="s">
        <v>1008</v>
      </c>
      <c r="B99" s="205" t="s">
        <v>138</v>
      </c>
      <c r="C99" s="154"/>
      <c r="G99" s="46"/>
      <c r="H99"/>
      <c r="I99" s="11"/>
      <c r="N99" s="10"/>
    </row>
    <row r="100" spans="1:14" outlineLevel="1">
      <c r="A100" s="112" t="s">
        <v>1009</v>
      </c>
      <c r="B100" s="205" t="s">
        <v>138</v>
      </c>
      <c r="C100" s="154"/>
      <c r="G100" s="46"/>
      <c r="H100"/>
      <c r="I100" s="11"/>
      <c r="N100" s="10"/>
    </row>
    <row r="101" spans="1:14" outlineLevel="1">
      <c r="A101" s="112" t="s">
        <v>1010</v>
      </c>
      <c r="B101" s="205" t="s">
        <v>138</v>
      </c>
      <c r="C101" s="154"/>
      <c r="G101" s="46"/>
      <c r="H101"/>
      <c r="I101" s="11"/>
      <c r="N101" s="10"/>
    </row>
    <row r="102" spans="1:14" outlineLevel="1">
      <c r="A102" s="112" t="s">
        <v>1011</v>
      </c>
      <c r="B102" s="205" t="s">
        <v>138</v>
      </c>
      <c r="C102" s="154"/>
      <c r="G102" s="46"/>
      <c r="H102"/>
      <c r="I102" s="11"/>
      <c r="N102" s="10"/>
    </row>
    <row r="103" spans="1:14" ht="15" customHeight="1">
      <c r="A103" s="120"/>
      <c r="B103" s="239" t="s">
        <v>914</v>
      </c>
      <c r="C103" s="240" t="s">
        <v>217</v>
      </c>
      <c r="D103" s="120"/>
      <c r="E103" s="150"/>
      <c r="F103" s="120"/>
      <c r="G103" s="151"/>
      <c r="H103"/>
      <c r="I103" s="30"/>
      <c r="J103" s="12"/>
      <c r="K103" s="12"/>
      <c r="L103" s="9"/>
      <c r="M103" s="12"/>
      <c r="N103" s="29"/>
    </row>
    <row r="104" spans="1:14">
      <c r="A104" s="112" t="s">
        <v>1012</v>
      </c>
      <c r="B104" s="148" t="s">
        <v>167</v>
      </c>
      <c r="C104" s="154" t="s">
        <v>167</v>
      </c>
      <c r="G104" s="46"/>
      <c r="H104"/>
      <c r="I104" s="11"/>
      <c r="N104" s="10"/>
    </row>
    <row r="105" spans="1:14">
      <c r="A105" s="112" t="s">
        <v>1013</v>
      </c>
      <c r="B105" s="148" t="s">
        <v>167</v>
      </c>
      <c r="C105" s="154" t="s">
        <v>167</v>
      </c>
      <c r="G105" s="46"/>
      <c r="H105"/>
      <c r="I105" s="11"/>
      <c r="N105" s="10"/>
    </row>
    <row r="106" spans="1:14">
      <c r="A106" s="112" t="s">
        <v>1014</v>
      </c>
      <c r="B106" s="148" t="s">
        <v>167</v>
      </c>
      <c r="C106" s="154" t="s">
        <v>167</v>
      </c>
      <c r="G106" s="46"/>
      <c r="H106"/>
      <c r="I106" s="11"/>
      <c r="N106" s="10"/>
    </row>
    <row r="107" spans="1:14">
      <c r="A107" s="112" t="s">
        <v>1015</v>
      </c>
      <c r="B107" s="148" t="s">
        <v>167</v>
      </c>
      <c r="C107" s="154" t="s">
        <v>167</v>
      </c>
      <c r="G107" s="46"/>
      <c r="H107"/>
      <c r="I107" s="11"/>
      <c r="N107" s="10"/>
    </row>
    <row r="108" spans="1:14">
      <c r="A108" s="112" t="s">
        <v>1016</v>
      </c>
      <c r="B108" s="148" t="s">
        <v>167</v>
      </c>
      <c r="C108" s="154" t="s">
        <v>167</v>
      </c>
      <c r="G108" s="46"/>
      <c r="H108"/>
      <c r="I108" s="11"/>
      <c r="N108" s="10"/>
    </row>
    <row r="109" spans="1:14">
      <c r="A109" s="112" t="s">
        <v>1017</v>
      </c>
      <c r="B109" s="148" t="s">
        <v>167</v>
      </c>
      <c r="C109" s="154" t="s">
        <v>167</v>
      </c>
      <c r="G109" s="46"/>
      <c r="H109"/>
      <c r="I109" s="11"/>
      <c r="N109" s="10"/>
    </row>
    <row r="110" spans="1:14">
      <c r="A110" s="112" t="s">
        <v>1018</v>
      </c>
      <c r="B110" s="148" t="s">
        <v>167</v>
      </c>
      <c r="C110" s="154" t="s">
        <v>167</v>
      </c>
      <c r="G110" s="46"/>
      <c r="H110"/>
      <c r="I110" s="11"/>
      <c r="N110" s="10"/>
    </row>
    <row r="111" spans="1:14">
      <c r="A111" s="112" t="s">
        <v>1019</v>
      </c>
      <c r="B111" s="148" t="s">
        <v>167</v>
      </c>
      <c r="C111" s="154" t="s">
        <v>167</v>
      </c>
      <c r="G111" s="46"/>
      <c r="H111"/>
      <c r="I111" s="11"/>
      <c r="N111" s="10"/>
    </row>
    <row r="112" spans="1:14">
      <c r="A112" s="112" t="s">
        <v>1020</v>
      </c>
      <c r="B112" s="148" t="s">
        <v>167</v>
      </c>
      <c r="C112" s="154" t="s">
        <v>167</v>
      </c>
      <c r="G112" s="46"/>
      <c r="H112"/>
      <c r="I112" s="11"/>
      <c r="N112" s="10"/>
    </row>
    <row r="113" spans="1:14">
      <c r="A113" s="112" t="s">
        <v>1021</v>
      </c>
      <c r="B113" s="148" t="s">
        <v>167</v>
      </c>
      <c r="C113" s="154" t="s">
        <v>167</v>
      </c>
      <c r="G113" s="46"/>
      <c r="H113"/>
      <c r="I113" s="11"/>
      <c r="N113" s="10"/>
    </row>
    <row r="114" spans="1:14">
      <c r="A114" s="112" t="s">
        <v>1022</v>
      </c>
      <c r="B114" s="148" t="s">
        <v>167</v>
      </c>
      <c r="C114" s="154" t="s">
        <v>167</v>
      </c>
      <c r="G114" s="46"/>
      <c r="H114"/>
      <c r="I114" s="11"/>
      <c r="N114" s="10"/>
    </row>
    <row r="115" spans="1:14">
      <c r="A115" s="112" t="s">
        <v>1023</v>
      </c>
      <c r="B115" s="148" t="s">
        <v>167</v>
      </c>
      <c r="C115" s="154" t="s">
        <v>167</v>
      </c>
      <c r="G115" s="46"/>
      <c r="H115"/>
      <c r="I115" s="11"/>
      <c r="N115" s="10"/>
    </row>
    <row r="116" spans="1:14">
      <c r="A116" s="112" t="s">
        <v>1024</v>
      </c>
      <c r="B116" s="148" t="s">
        <v>167</v>
      </c>
      <c r="C116" s="154" t="s">
        <v>167</v>
      </c>
      <c r="G116" s="46"/>
      <c r="H116"/>
      <c r="I116" s="11"/>
      <c r="N116" s="10"/>
    </row>
    <row r="117" spans="1:14">
      <c r="A117" s="112" t="s">
        <v>1025</v>
      </c>
      <c r="B117" s="148" t="s">
        <v>167</v>
      </c>
      <c r="C117" s="154" t="s">
        <v>167</v>
      </c>
      <c r="G117" s="46"/>
      <c r="H117"/>
      <c r="I117" s="11"/>
      <c r="N117" s="10"/>
    </row>
    <row r="118" spans="1:14">
      <c r="A118" s="112" t="s">
        <v>1026</v>
      </c>
      <c r="B118" s="148" t="s">
        <v>167</v>
      </c>
      <c r="C118" s="154" t="s">
        <v>167</v>
      </c>
      <c r="G118" s="46"/>
      <c r="H118"/>
      <c r="I118" s="11"/>
      <c r="N118" s="10"/>
    </row>
    <row r="119" spans="1:14">
      <c r="A119" s="112" t="s">
        <v>1027</v>
      </c>
      <c r="B119" s="148" t="s">
        <v>167</v>
      </c>
      <c r="C119" s="154" t="s">
        <v>167</v>
      </c>
      <c r="G119" s="46"/>
      <c r="H119"/>
      <c r="I119" s="11"/>
      <c r="N119" s="10"/>
    </row>
    <row r="120" spans="1:14">
      <c r="A120" s="112" t="s">
        <v>1028</v>
      </c>
      <c r="B120" s="148" t="s">
        <v>167</v>
      </c>
      <c r="C120" s="154" t="s">
        <v>167</v>
      </c>
      <c r="G120" s="46"/>
      <c r="H120"/>
      <c r="I120" s="11"/>
      <c r="N120" s="10"/>
    </row>
    <row r="121" spans="1:14">
      <c r="A121" s="112" t="s">
        <v>1029</v>
      </c>
      <c r="B121" s="148" t="s">
        <v>167</v>
      </c>
      <c r="C121" s="154" t="s">
        <v>167</v>
      </c>
      <c r="G121" s="46"/>
      <c r="H121"/>
      <c r="I121" s="11"/>
      <c r="N121" s="10"/>
    </row>
    <row r="122" spans="1:14">
      <c r="A122" s="112" t="s">
        <v>1030</v>
      </c>
      <c r="B122" s="148" t="s">
        <v>167</v>
      </c>
      <c r="C122" s="154" t="s">
        <v>167</v>
      </c>
      <c r="G122" s="46"/>
      <c r="H122"/>
      <c r="I122" s="11"/>
      <c r="N122" s="10"/>
    </row>
    <row r="123" spans="1:14">
      <c r="A123" s="112" t="s">
        <v>1031</v>
      </c>
      <c r="B123" s="148" t="s">
        <v>167</v>
      </c>
      <c r="C123" s="154" t="s">
        <v>167</v>
      </c>
      <c r="G123" s="46"/>
      <c r="H123"/>
      <c r="I123" s="11"/>
      <c r="N123" s="10"/>
    </row>
    <row r="124" spans="1:14">
      <c r="A124" s="112" t="s">
        <v>1032</v>
      </c>
      <c r="B124" s="148" t="s">
        <v>167</v>
      </c>
      <c r="C124" s="154" t="s">
        <v>167</v>
      </c>
      <c r="G124" s="46"/>
      <c r="H124"/>
      <c r="I124" s="11"/>
      <c r="N124" s="10"/>
    </row>
    <row r="125" spans="1:14">
      <c r="A125" s="112" t="s">
        <v>1033</v>
      </c>
      <c r="B125" s="148" t="s">
        <v>167</v>
      </c>
      <c r="C125" s="154" t="s">
        <v>167</v>
      </c>
      <c r="G125" s="46"/>
      <c r="H125"/>
      <c r="I125" s="11"/>
      <c r="N125" s="10"/>
    </row>
    <row r="126" spans="1:14">
      <c r="A126" s="112" t="s">
        <v>1034</v>
      </c>
      <c r="B126" s="148" t="s">
        <v>167</v>
      </c>
      <c r="C126" s="154" t="s">
        <v>167</v>
      </c>
      <c r="G126" s="46"/>
      <c r="H126"/>
      <c r="I126" s="11"/>
      <c r="N126" s="10"/>
    </row>
    <row r="127" spans="1:14">
      <c r="A127" s="112" t="s">
        <v>1035</v>
      </c>
      <c r="B127" s="148" t="s">
        <v>167</v>
      </c>
      <c r="C127" s="154" t="s">
        <v>167</v>
      </c>
      <c r="G127" s="46"/>
      <c r="H127"/>
      <c r="I127" s="11"/>
      <c r="N127" s="10"/>
    </row>
    <row r="128" spans="1:14">
      <c r="A128" s="112" t="s">
        <v>1036</v>
      </c>
      <c r="B128" s="148" t="s">
        <v>167</v>
      </c>
      <c r="C128" s="147" t="s">
        <v>167</v>
      </c>
      <c r="G128" s="46"/>
      <c r="H128"/>
      <c r="I128" s="11"/>
      <c r="N128" s="10"/>
    </row>
    <row r="129" spans="1:14">
      <c r="A129" s="120"/>
      <c r="B129" s="121" t="s">
        <v>915</v>
      </c>
      <c r="C129" s="120" t="s">
        <v>217</v>
      </c>
      <c r="D129" s="120"/>
      <c r="E129" s="120"/>
      <c r="F129" s="151"/>
      <c r="G129" s="151"/>
      <c r="H129"/>
      <c r="I129" s="30"/>
      <c r="J129" s="12"/>
      <c r="K129" s="12"/>
      <c r="L129" s="12"/>
      <c r="M129" s="29"/>
      <c r="N129" s="29"/>
    </row>
    <row r="130" spans="1:14">
      <c r="A130" s="112" t="s">
        <v>1037</v>
      </c>
      <c r="B130" s="112" t="s">
        <v>27</v>
      </c>
      <c r="C130" s="154" t="s">
        <v>167</v>
      </c>
      <c r="D130" s="71"/>
      <c r="E130" s="71"/>
      <c r="F130" s="71"/>
      <c r="G130" s="71"/>
      <c r="H130"/>
      <c r="K130"/>
      <c r="L130"/>
      <c r="M130"/>
      <c r="N130"/>
    </row>
    <row r="131" spans="1:14">
      <c r="A131" s="112" t="s">
        <v>1038</v>
      </c>
      <c r="B131" s="112" t="s">
        <v>28</v>
      </c>
      <c r="C131" s="154" t="s">
        <v>167</v>
      </c>
      <c r="D131" s="71"/>
      <c r="E131" s="71"/>
      <c r="F131" s="71"/>
      <c r="G131" s="71"/>
      <c r="H131"/>
      <c r="K131"/>
      <c r="L131"/>
      <c r="M131"/>
      <c r="N131"/>
    </row>
    <row r="132" spans="1:14">
      <c r="A132" s="112" t="s">
        <v>1039</v>
      </c>
      <c r="B132" s="112" t="s">
        <v>2</v>
      </c>
      <c r="C132" s="154" t="s">
        <v>167</v>
      </c>
      <c r="D132" s="71"/>
      <c r="E132" s="71"/>
      <c r="F132" s="71"/>
      <c r="G132" s="71"/>
      <c r="H132"/>
      <c r="K132"/>
      <c r="L132"/>
      <c r="M132"/>
      <c r="N132"/>
    </row>
    <row r="133" spans="1:14" outlineLevel="1">
      <c r="A133" s="112" t="s">
        <v>1040</v>
      </c>
      <c r="C133" s="156"/>
      <c r="D133" s="71"/>
      <c r="E133" s="71"/>
      <c r="F133" s="71"/>
      <c r="G133" s="71"/>
      <c r="H133"/>
      <c r="K133"/>
      <c r="L133"/>
      <c r="M133"/>
      <c r="N133"/>
    </row>
    <row r="134" spans="1:14" outlineLevel="1">
      <c r="A134" s="112" t="s">
        <v>1041</v>
      </c>
      <c r="C134" s="156"/>
      <c r="D134" s="71"/>
      <c r="E134" s="71"/>
      <c r="F134" s="71"/>
      <c r="G134" s="71"/>
      <c r="H134"/>
      <c r="K134"/>
      <c r="L134"/>
      <c r="M134"/>
      <c r="N134"/>
    </row>
    <row r="135" spans="1:14" outlineLevel="1">
      <c r="A135" s="112" t="s">
        <v>1042</v>
      </c>
      <c r="C135" s="156"/>
      <c r="D135" s="71"/>
      <c r="E135" s="71"/>
      <c r="F135" s="71"/>
      <c r="G135" s="71"/>
      <c r="H135"/>
      <c r="K135"/>
      <c r="L135"/>
      <c r="M135"/>
      <c r="N135"/>
    </row>
    <row r="136" spans="1:14" outlineLevel="1">
      <c r="A136" s="112" t="s">
        <v>1043</v>
      </c>
      <c r="C136" s="156"/>
      <c r="D136" s="71"/>
      <c r="E136" s="71"/>
      <c r="F136" s="71"/>
      <c r="G136" s="71"/>
      <c r="H136"/>
      <c r="K136"/>
      <c r="L136"/>
      <c r="M136"/>
      <c r="N136"/>
    </row>
    <row r="137" spans="1:14">
      <c r="A137" s="120"/>
      <c r="B137" s="121" t="s">
        <v>916</v>
      </c>
      <c r="C137" s="120" t="s">
        <v>217</v>
      </c>
      <c r="D137" s="120"/>
      <c r="E137" s="120"/>
      <c r="F137" s="151"/>
      <c r="G137" s="151"/>
      <c r="H137"/>
      <c r="I137" s="30"/>
      <c r="J137" s="12"/>
      <c r="K137" s="12"/>
      <c r="L137" s="12"/>
      <c r="M137" s="29"/>
      <c r="N137" s="29"/>
    </row>
    <row r="138" spans="1:14">
      <c r="A138" s="112" t="s">
        <v>1044</v>
      </c>
      <c r="B138" s="112" t="s">
        <v>30</v>
      </c>
      <c r="C138" s="154" t="s">
        <v>167</v>
      </c>
      <c r="D138" s="236"/>
      <c r="E138" s="236"/>
      <c r="F138" s="158"/>
      <c r="G138" s="160"/>
      <c r="H138"/>
      <c r="K138" s="35"/>
      <c r="L138" s="35"/>
      <c r="M138" s="36"/>
      <c r="N138" s="33"/>
    </row>
    <row r="139" spans="1:14">
      <c r="A139" s="112" t="s">
        <v>1045</v>
      </c>
      <c r="B139" s="112" t="s">
        <v>13</v>
      </c>
      <c r="C139" s="154" t="s">
        <v>167</v>
      </c>
      <c r="D139" s="236"/>
      <c r="E139" s="236"/>
      <c r="F139" s="158"/>
      <c r="G139" s="160"/>
      <c r="H139"/>
      <c r="K139" s="35"/>
      <c r="L139" s="35"/>
      <c r="M139" s="36"/>
      <c r="N139" s="33"/>
    </row>
    <row r="140" spans="1:14">
      <c r="A140" s="112" t="s">
        <v>1046</v>
      </c>
      <c r="B140" s="112" t="s">
        <v>2</v>
      </c>
      <c r="C140" s="154" t="s">
        <v>167</v>
      </c>
      <c r="D140" s="236"/>
      <c r="E140" s="236"/>
      <c r="F140" s="158"/>
      <c r="G140" s="160"/>
      <c r="H140"/>
      <c r="K140" s="35"/>
      <c r="L140" s="35"/>
      <c r="M140" s="36"/>
      <c r="N140" s="33"/>
    </row>
    <row r="141" spans="1:14" outlineLevel="1">
      <c r="A141" s="112" t="s">
        <v>1047</v>
      </c>
      <c r="C141" s="156"/>
      <c r="D141" s="236"/>
      <c r="E141" s="236"/>
      <c r="F141" s="158"/>
      <c r="G141" s="160"/>
      <c r="H141"/>
      <c r="K141" s="35"/>
      <c r="L141" s="35"/>
      <c r="M141" s="36"/>
      <c r="N141" s="33"/>
    </row>
    <row r="142" spans="1:14" outlineLevel="1">
      <c r="A142" s="112" t="s">
        <v>1048</v>
      </c>
      <c r="C142" s="156"/>
      <c r="D142" s="236"/>
      <c r="E142" s="236"/>
      <c r="F142" s="158"/>
      <c r="G142" s="160"/>
      <c r="H142"/>
      <c r="K142" s="35"/>
      <c r="L142" s="35"/>
      <c r="M142" s="36"/>
      <c r="N142" s="33"/>
    </row>
    <row r="143" spans="1:14" outlineLevel="1">
      <c r="A143" s="112" t="s">
        <v>1049</v>
      </c>
      <c r="C143" s="156"/>
      <c r="D143" s="236"/>
      <c r="E143" s="236"/>
      <c r="F143" s="158"/>
      <c r="G143" s="160"/>
      <c r="H143"/>
      <c r="K143" s="35"/>
      <c r="L143" s="35"/>
      <c r="M143" s="36"/>
      <c r="N143" s="33"/>
    </row>
    <row r="144" spans="1:14" outlineLevel="1">
      <c r="A144" s="112" t="s">
        <v>1050</v>
      </c>
      <c r="C144" s="156"/>
      <c r="D144" s="236"/>
      <c r="E144" s="236"/>
      <c r="F144" s="158"/>
      <c r="G144" s="160"/>
      <c r="H144"/>
      <c r="K144" s="35"/>
      <c r="L144" s="35"/>
      <c r="M144" s="36"/>
      <c r="N144" s="33"/>
    </row>
    <row r="145" spans="1:14" outlineLevel="1">
      <c r="A145" s="112" t="s">
        <v>1051</v>
      </c>
      <c r="C145" s="156"/>
      <c r="D145" s="236"/>
      <c r="E145" s="236"/>
      <c r="F145" s="158"/>
      <c r="G145" s="160"/>
      <c r="H145"/>
      <c r="K145" s="35"/>
      <c r="L145" s="35"/>
      <c r="M145" s="36"/>
      <c r="N145" s="33"/>
    </row>
    <row r="146" spans="1:14" outlineLevel="1">
      <c r="A146" s="112" t="s">
        <v>1052</v>
      </c>
      <c r="C146" s="156"/>
      <c r="D146" s="236"/>
      <c r="E146" s="236"/>
      <c r="F146" s="158"/>
      <c r="G146" s="160"/>
      <c r="H146"/>
      <c r="K146" s="35"/>
      <c r="L146" s="35"/>
      <c r="M146" s="36"/>
      <c r="N146" s="33"/>
    </row>
    <row r="147" spans="1:14">
      <c r="A147" s="120"/>
      <c r="B147" s="121" t="s">
        <v>1086</v>
      </c>
      <c r="C147" s="120" t="s">
        <v>69</v>
      </c>
      <c r="D147" s="120"/>
      <c r="E147" s="120"/>
      <c r="F147" s="120" t="s">
        <v>217</v>
      </c>
      <c r="G147" s="151"/>
      <c r="H147"/>
      <c r="I147" s="30"/>
      <c r="J147" s="12"/>
      <c r="K147" s="12"/>
      <c r="L147" s="12"/>
      <c r="M147" s="12"/>
      <c r="N147" s="29"/>
    </row>
    <row r="148" spans="1:14">
      <c r="A148" s="112" t="s">
        <v>1053</v>
      </c>
      <c r="B148" s="122" t="s">
        <v>220</v>
      </c>
      <c r="C148" s="152" t="s">
        <v>167</v>
      </c>
      <c r="D148" s="236"/>
      <c r="E148" s="236"/>
      <c r="F148" s="161" t="str">
        <f>IF($C$152=0,"",IF(C148="[for completion]","",C148/$C$152))</f>
        <v/>
      </c>
      <c r="G148" s="160"/>
      <c r="H148"/>
      <c r="I148" s="11"/>
      <c r="K148" s="35"/>
      <c r="L148" s="35"/>
      <c r="M148" s="31"/>
      <c r="N148" s="33"/>
    </row>
    <row r="149" spans="1:14">
      <c r="A149" s="112" t="s">
        <v>1054</v>
      </c>
      <c r="B149" s="122" t="s">
        <v>221</v>
      </c>
      <c r="C149" s="152" t="s">
        <v>167</v>
      </c>
      <c r="D149" s="236"/>
      <c r="E149" s="236"/>
      <c r="F149" s="161" t="str">
        <f>IF($C$152=0,"",IF(C149="[for completion]","",C149/$C$152))</f>
        <v/>
      </c>
      <c r="G149" s="160"/>
      <c r="H149"/>
      <c r="I149" s="11"/>
      <c r="K149" s="35"/>
      <c r="L149" s="35"/>
      <c r="M149" s="31"/>
      <c r="N149" s="33"/>
    </row>
    <row r="150" spans="1:14">
      <c r="A150" s="112" t="s">
        <v>1055</v>
      </c>
      <c r="B150" s="122" t="s">
        <v>222</v>
      </c>
      <c r="C150" s="152" t="s">
        <v>167</v>
      </c>
      <c r="D150" s="236"/>
      <c r="E150" s="236"/>
      <c r="F150" s="161" t="str">
        <f>IF($C$152=0,"",IF(C150="[for completion]","",C150/$C$152))</f>
        <v/>
      </c>
      <c r="G150" s="160"/>
      <c r="H150"/>
      <c r="I150" s="11"/>
      <c r="K150" s="35"/>
      <c r="L150" s="35"/>
      <c r="M150" s="31"/>
      <c r="N150" s="33"/>
    </row>
    <row r="151" spans="1:14" ht="15" customHeight="1">
      <c r="A151" s="112" t="s">
        <v>1056</v>
      </c>
      <c r="B151" s="122" t="s">
        <v>34</v>
      </c>
      <c r="C151" s="152" t="s">
        <v>167</v>
      </c>
      <c r="D151" s="236"/>
      <c r="E151" s="236"/>
      <c r="F151" s="161" t="str">
        <f>IF($C$152=0,"",IF(C151="[for completion]","",C151/$C$152))</f>
        <v/>
      </c>
      <c r="G151" s="160"/>
      <c r="H151"/>
      <c r="I151" s="11"/>
      <c r="K151" s="35"/>
      <c r="L151" s="35"/>
      <c r="M151" s="31"/>
      <c r="N151" s="33"/>
    </row>
    <row r="152" spans="1:14" ht="15" customHeight="1">
      <c r="A152" s="112" t="s">
        <v>1057</v>
      </c>
      <c r="B152" s="127" t="s">
        <v>1</v>
      </c>
      <c r="C152" s="163">
        <f>SUM(C148:C151)</f>
        <v>0</v>
      </c>
      <c r="D152" s="236"/>
      <c r="E152" s="236"/>
      <c r="F152" s="155">
        <f>SUM(F148:F151)</f>
        <v>0</v>
      </c>
      <c r="G152" s="160"/>
      <c r="H152"/>
      <c r="I152" s="11"/>
      <c r="K152" s="35"/>
      <c r="L152" s="35"/>
      <c r="M152" s="31"/>
      <c r="N152" s="33"/>
    </row>
    <row r="153" spans="1:14" ht="15" customHeight="1" outlineLevel="1">
      <c r="A153" s="112" t="s">
        <v>1058</v>
      </c>
      <c r="B153" s="202" t="s">
        <v>192</v>
      </c>
      <c r="C153" s="147"/>
      <c r="D153" s="236"/>
      <c r="E153" s="236"/>
      <c r="F153" s="230" t="str">
        <f>IF($C$152=0,"",IF(C153="[for completion]","",C153/$C$152))</f>
        <v/>
      </c>
      <c r="G153" s="160"/>
      <c r="H153"/>
      <c r="I153" s="11"/>
      <c r="K153" s="35"/>
      <c r="L153" s="35"/>
      <c r="M153" s="31"/>
      <c r="N153" s="33"/>
    </row>
    <row r="154" spans="1:14" ht="15" customHeight="1" outlineLevel="1">
      <c r="A154" s="112" t="s">
        <v>1059</v>
      </c>
      <c r="B154" s="202" t="s">
        <v>223</v>
      </c>
      <c r="C154" s="147"/>
      <c r="D154" s="236"/>
      <c r="E154" s="236"/>
      <c r="F154" s="230" t="str">
        <f t="shared" ref="F154:F159" si="2">IF($C$152=0,"",IF(C154="[for completion]","",C154/$C$152))</f>
        <v/>
      </c>
      <c r="G154" s="160"/>
      <c r="H154"/>
      <c r="I154" s="11"/>
      <c r="K154" s="35"/>
      <c r="L154" s="35"/>
      <c r="M154" s="31"/>
      <c r="N154" s="33"/>
    </row>
    <row r="155" spans="1:14" ht="15" customHeight="1" outlineLevel="1">
      <c r="A155" s="112" t="s">
        <v>1060</v>
      </c>
      <c r="B155" s="202" t="s">
        <v>224</v>
      </c>
      <c r="C155" s="147"/>
      <c r="D155" s="236"/>
      <c r="E155" s="236"/>
      <c r="F155" s="230" t="str">
        <f t="shared" si="2"/>
        <v/>
      </c>
      <c r="G155" s="160"/>
      <c r="H155"/>
      <c r="I155" s="11"/>
      <c r="K155" s="35"/>
      <c r="L155" s="35"/>
      <c r="M155" s="31"/>
      <c r="N155" s="33"/>
    </row>
    <row r="156" spans="1:14" ht="15" customHeight="1" outlineLevel="1">
      <c r="A156" s="112" t="s">
        <v>1061</v>
      </c>
      <c r="B156" s="202" t="s">
        <v>226</v>
      </c>
      <c r="C156" s="147"/>
      <c r="D156" s="236"/>
      <c r="E156" s="236"/>
      <c r="F156" s="230" t="str">
        <f t="shared" si="2"/>
        <v/>
      </c>
      <c r="G156" s="160"/>
      <c r="H156"/>
      <c r="I156" s="11"/>
      <c r="K156" s="35"/>
      <c r="L156" s="35"/>
      <c r="M156" s="31"/>
      <c r="N156" s="33"/>
    </row>
    <row r="157" spans="1:14" ht="15" customHeight="1" outlineLevel="1">
      <c r="A157" s="112" t="s">
        <v>1062</v>
      </c>
      <c r="B157" s="202" t="s">
        <v>227</v>
      </c>
      <c r="C157" s="147"/>
      <c r="D157" s="236"/>
      <c r="E157" s="236"/>
      <c r="F157" s="230" t="str">
        <f t="shared" si="2"/>
        <v/>
      </c>
      <c r="G157" s="160"/>
      <c r="H157"/>
      <c r="I157" s="11"/>
      <c r="K157" s="35"/>
      <c r="L157" s="35"/>
      <c r="M157" s="31"/>
      <c r="N157" s="33"/>
    </row>
    <row r="158" spans="1:14" ht="15" customHeight="1" outlineLevel="1">
      <c r="A158" s="112" t="s">
        <v>1063</v>
      </c>
      <c r="B158" s="202" t="s">
        <v>225</v>
      </c>
      <c r="C158" s="147"/>
      <c r="D158" s="236"/>
      <c r="E158" s="236"/>
      <c r="F158" s="230" t="str">
        <f t="shared" si="2"/>
        <v/>
      </c>
      <c r="G158" s="160"/>
      <c r="H158"/>
      <c r="I158" s="11"/>
      <c r="K158" s="35"/>
      <c r="L158" s="35"/>
      <c r="M158" s="31"/>
      <c r="N158" s="33"/>
    </row>
    <row r="159" spans="1:14" ht="15" customHeight="1" outlineLevel="1">
      <c r="A159" s="112" t="s">
        <v>1064</v>
      </c>
      <c r="B159" s="202" t="s">
        <v>228</v>
      </c>
      <c r="C159" s="147"/>
      <c r="D159" s="236"/>
      <c r="E159" s="236"/>
      <c r="F159" s="230" t="str">
        <f t="shared" si="2"/>
        <v/>
      </c>
      <c r="G159" s="160"/>
      <c r="H159"/>
      <c r="I159" s="11"/>
      <c r="K159" s="35"/>
      <c r="L159" s="35"/>
      <c r="M159" s="31"/>
      <c r="N159" s="33"/>
    </row>
    <row r="160" spans="1:14" ht="15" customHeight="1" outlineLevel="1">
      <c r="A160" s="112" t="s">
        <v>1065</v>
      </c>
      <c r="B160" s="128"/>
      <c r="D160" s="236"/>
      <c r="E160" s="236"/>
      <c r="F160" s="174"/>
      <c r="G160" s="160"/>
      <c r="H160"/>
      <c r="I160" s="11"/>
      <c r="K160" s="35"/>
      <c r="L160" s="35"/>
      <c r="M160" s="31"/>
      <c r="N160" s="33"/>
    </row>
    <row r="161" spans="1:14" ht="15" customHeight="1" outlineLevel="1">
      <c r="A161" s="112" t="s">
        <v>1066</v>
      </c>
      <c r="B161" s="128"/>
      <c r="D161" s="236"/>
      <c r="E161" s="236"/>
      <c r="F161" s="174"/>
      <c r="G161" s="160"/>
      <c r="H161"/>
      <c r="I161" s="11"/>
      <c r="K161" s="35"/>
      <c r="L161" s="35"/>
      <c r="M161" s="31"/>
      <c r="N161" s="33"/>
    </row>
    <row r="162" spans="1:14" ht="15" customHeight="1" outlineLevel="1">
      <c r="A162" s="112" t="s">
        <v>1067</v>
      </c>
      <c r="B162" s="128"/>
      <c r="D162" s="236"/>
      <c r="E162" s="236"/>
      <c r="F162" s="174"/>
      <c r="G162" s="160"/>
      <c r="H162"/>
      <c r="I162" s="11"/>
      <c r="K162" s="35"/>
      <c r="L162" s="35"/>
      <c r="M162" s="31"/>
      <c r="N162" s="33"/>
    </row>
    <row r="163" spans="1:14" ht="15" customHeight="1" outlineLevel="1">
      <c r="A163" s="112" t="s">
        <v>1068</v>
      </c>
      <c r="B163" s="128"/>
      <c r="D163" s="236"/>
      <c r="E163" s="236"/>
      <c r="F163" s="174"/>
      <c r="G163" s="160"/>
      <c r="H163"/>
      <c r="I163" s="11"/>
      <c r="K163" s="35"/>
      <c r="L163" s="35"/>
      <c r="M163" s="31"/>
      <c r="N163" s="33"/>
    </row>
    <row r="164" spans="1:14" ht="15" customHeight="1" outlineLevel="1">
      <c r="A164" s="112" t="s">
        <v>1069</v>
      </c>
      <c r="B164" s="47"/>
      <c r="D164" s="236"/>
      <c r="E164" s="236"/>
      <c r="F164" s="174" t="str">
        <f>IF($C$152=0,"",IF(C164="[for completion]","",C164/$C$152))</f>
        <v/>
      </c>
      <c r="G164" s="160"/>
      <c r="H164"/>
      <c r="I164" s="11"/>
      <c r="K164" s="35"/>
      <c r="L164" s="35"/>
      <c r="M164" s="31"/>
      <c r="N164" s="33"/>
    </row>
    <row r="165" spans="1:14" outlineLevel="1">
      <c r="A165" s="112" t="s">
        <v>1070</v>
      </c>
      <c r="B165" s="142"/>
      <c r="C165" s="142"/>
      <c r="D165" s="142"/>
      <c r="E165" s="142"/>
      <c r="F165" s="174" t="str">
        <f>IF($C$152=0,"",IF(C165="[for completion]","",C165/$C$152))</f>
        <v/>
      </c>
      <c r="G165" s="160"/>
      <c r="H165"/>
      <c r="I165" s="34"/>
      <c r="J165" s="11"/>
      <c r="K165" s="35"/>
      <c r="L165" s="35"/>
      <c r="M165" s="36"/>
      <c r="N165" s="33"/>
    </row>
    <row r="166" spans="1:14" ht="15" customHeight="1">
      <c r="A166" s="120"/>
      <c r="B166" s="134" t="s">
        <v>1087</v>
      </c>
      <c r="C166" s="120"/>
      <c r="D166" s="120"/>
      <c r="E166" s="120"/>
      <c r="F166" s="151"/>
      <c r="G166" s="151"/>
      <c r="H166"/>
      <c r="I166" s="30"/>
      <c r="J166" s="12"/>
      <c r="K166" s="12"/>
      <c r="L166" s="12"/>
      <c r="M166" s="29"/>
      <c r="N166" s="29"/>
    </row>
    <row r="167" spans="1:14">
      <c r="A167" s="112" t="s">
        <v>1071</v>
      </c>
      <c r="B167" s="112" t="s">
        <v>74</v>
      </c>
      <c r="C167" s="154" t="s">
        <v>167</v>
      </c>
      <c r="D167" s="71"/>
      <c r="E167" s="101"/>
      <c r="F167" s="101"/>
      <c r="G167" s="71"/>
      <c r="H167"/>
      <c r="K167"/>
      <c r="L167" s="8"/>
      <c r="M167" s="8"/>
      <c r="N167"/>
    </row>
    <row r="168" spans="1:14" outlineLevel="1">
      <c r="A168" s="112" t="s">
        <v>1072</v>
      </c>
      <c r="B168" s="206" t="s">
        <v>2538</v>
      </c>
      <c r="C168" s="154" t="s">
        <v>167</v>
      </c>
      <c r="D168" s="71"/>
      <c r="E168" s="101"/>
      <c r="F168" s="101"/>
      <c r="G168" s="71"/>
      <c r="H168"/>
      <c r="K168"/>
      <c r="L168" s="8"/>
      <c r="M168" s="8"/>
      <c r="N168"/>
    </row>
    <row r="169" spans="1:14" outlineLevel="1">
      <c r="A169" s="112" t="s">
        <v>1073</v>
      </c>
      <c r="D169" s="71"/>
      <c r="E169" s="101"/>
      <c r="F169" s="101"/>
      <c r="G169" s="71"/>
      <c r="H169"/>
      <c r="K169"/>
      <c r="L169" s="8"/>
      <c r="M169" s="8"/>
      <c r="N169"/>
    </row>
    <row r="170" spans="1:14" outlineLevel="1">
      <c r="A170" s="112" t="s">
        <v>1074</v>
      </c>
      <c r="D170" s="71"/>
      <c r="E170" s="101"/>
      <c r="F170" s="101"/>
      <c r="G170" s="71"/>
      <c r="H170"/>
      <c r="K170"/>
      <c r="L170" s="8"/>
      <c r="M170" s="8"/>
      <c r="N170"/>
    </row>
    <row r="171" spans="1:14" outlineLevel="1">
      <c r="A171" s="112" t="s">
        <v>1075</v>
      </c>
      <c r="D171" s="71"/>
      <c r="E171" s="101"/>
      <c r="F171" s="101"/>
      <c r="G171" s="71"/>
      <c r="H171"/>
      <c r="K171"/>
      <c r="L171" s="8"/>
      <c r="M171" s="8"/>
      <c r="N171"/>
    </row>
    <row r="172" spans="1:14">
      <c r="A172" s="120"/>
      <c r="B172" s="121" t="s">
        <v>1088</v>
      </c>
      <c r="C172" s="120" t="s">
        <v>217</v>
      </c>
      <c r="D172" s="120"/>
      <c r="E172" s="120"/>
      <c r="F172" s="151"/>
      <c r="G172" s="151"/>
      <c r="H172"/>
      <c r="I172" s="30"/>
      <c r="J172" s="12"/>
      <c r="K172" s="12"/>
      <c r="L172" s="12"/>
      <c r="M172" s="29"/>
      <c r="N172" s="29"/>
    </row>
    <row r="173" spans="1:14" ht="15" customHeight="1">
      <c r="A173" s="112" t="s">
        <v>1076</v>
      </c>
      <c r="B173" s="112" t="s">
        <v>31</v>
      </c>
      <c r="C173" s="154" t="s">
        <v>167</v>
      </c>
      <c r="D173" s="71"/>
      <c r="E173" s="71"/>
      <c r="F173" s="71"/>
      <c r="G173" s="71"/>
      <c r="H173"/>
      <c r="K173"/>
      <c r="L173"/>
      <c r="M173"/>
      <c r="N173"/>
    </row>
    <row r="174" spans="1:14" outlineLevel="1">
      <c r="A174" s="112" t="s">
        <v>1077</v>
      </c>
      <c r="D174" s="71"/>
      <c r="E174" s="71"/>
      <c r="F174" s="71"/>
      <c r="G174" s="71"/>
      <c r="H174"/>
      <c r="K174"/>
      <c r="L174"/>
      <c r="M174"/>
      <c r="N174"/>
    </row>
    <row r="175" spans="1:14" outlineLevel="1">
      <c r="A175" s="112" t="s">
        <v>1078</v>
      </c>
      <c r="D175" s="71"/>
      <c r="E175" s="71"/>
      <c r="F175" s="71"/>
      <c r="G175" s="71"/>
      <c r="H175"/>
      <c r="K175"/>
      <c r="L175"/>
      <c r="M175"/>
      <c r="N175"/>
    </row>
    <row r="176" spans="1:14" outlineLevel="1">
      <c r="A176" s="112" t="s">
        <v>1079</v>
      </c>
      <c r="D176" s="71"/>
      <c r="E176" s="71"/>
      <c r="F176" s="71"/>
      <c r="G176" s="71"/>
      <c r="H176"/>
      <c r="K176"/>
      <c r="L176"/>
      <c r="M176"/>
      <c r="N176"/>
    </row>
    <row r="177" spans="1:14" outlineLevel="1">
      <c r="A177" s="112" t="s">
        <v>1080</v>
      </c>
      <c r="D177" s="71"/>
      <c r="E177" s="71"/>
      <c r="F177" s="71"/>
      <c r="G177" s="71"/>
      <c r="H177"/>
      <c r="K177"/>
      <c r="L177"/>
      <c r="M177"/>
      <c r="N177"/>
    </row>
    <row r="178" spans="1:14" outlineLevel="1">
      <c r="A178" s="112" t="s">
        <v>1081</v>
      </c>
    </row>
    <row r="179" spans="1:14" outlineLevel="1">
      <c r="A179" s="112" t="s">
        <v>1082</v>
      </c>
    </row>
  </sheetData>
  <protectedRanges>
    <protectedRange sqref="B168" name="Mortgage Assets II"/>
  </protectedRanges>
  <hyperlinks>
    <hyperlink ref="B6" location="'B2. HTT Public Sector Assets'!B8" display="'8. Public Sector Assets" xr:uid="{00000000-0004-0000-0700-000000000000}"/>
    <hyperlink ref="B129" location="'2. Harmonised Glossary'!A9" display="'6. Breakdown by Interest Rate" xr:uid="{00000000-0004-0000-0700-000001000000}"/>
    <hyperlink ref="B166" location="'2. Harmonised Glossary'!A14" display="9. Non-Performing Loans" xr:uid="{00000000-0004-0000-0700-000002000000}"/>
  </hyperlinks>
  <pageMargins left="0.7" right="0.7" top="0.75" bottom="0.75" header="0.3" footer="0.3"/>
  <pageSetup paperSize="9" scale="32" fitToHeight="0" orientation="landscape" r:id="rId1"/>
  <headerFooter>
    <oddHeader>&amp;R&amp;G</oddHeader>
    <oddFooter>&amp;L_x000D_&amp;1#&amp;"Aptos"&amp;10&amp;K000000 General</oddFooter>
  </headerFooter>
  <rowBreaks count="2" manualBreakCount="2">
    <brk id="47" max="6" man="1"/>
    <brk id="102" max="6" man="1"/>
  </rowBreaks>
  <ignoredErrors>
    <ignoredError sqref="F152" formula="1"/>
  </ignoredErrors>
  <legacyDrawingHF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E36E00"/>
  </sheetPr>
  <dimension ref="A1:G257"/>
  <sheetViews>
    <sheetView zoomScale="70" zoomScaleNormal="70" zoomScaleSheetLayoutView="25" zoomScalePageLayoutView="80" workbookViewId="0">
      <selection activeCell="C65" sqref="C65"/>
    </sheetView>
  </sheetViews>
  <sheetFormatPr defaultColWidth="8.6640625" defaultRowHeight="14.4" outlineLevelRow="1"/>
  <cols>
    <col min="1" max="1" width="10.6640625" style="46" customWidth="1"/>
    <col min="2" max="2" width="60.6640625" style="46" customWidth="1"/>
    <col min="3" max="4" width="40.6640625" style="46" customWidth="1"/>
    <col min="5" max="5" width="6.6640625" style="46" customWidth="1"/>
    <col min="6" max="6" width="40.6640625" style="46" customWidth="1"/>
    <col min="7" max="7" width="40.6640625" style="101" customWidth="1"/>
    <col min="8" max="16384" width="8.6640625" style="6"/>
  </cols>
  <sheetData>
    <row r="1" spans="1:7" ht="31.2">
      <c r="A1" s="70" t="s">
        <v>253</v>
      </c>
      <c r="B1" s="70"/>
      <c r="C1" s="101"/>
      <c r="D1" s="101"/>
      <c r="E1" s="101"/>
      <c r="F1" s="143" t="s">
        <v>3011</v>
      </c>
    </row>
    <row r="2" spans="1:7" ht="15" thickBot="1">
      <c r="A2" s="101"/>
      <c r="B2" s="101"/>
      <c r="C2" s="101"/>
      <c r="D2" s="101"/>
      <c r="E2" s="101"/>
      <c r="F2" s="101"/>
    </row>
    <row r="3" spans="1:7" ht="18.600000000000001" thickBot="1">
      <c r="A3" s="103"/>
      <c r="B3" s="104" t="s">
        <v>115</v>
      </c>
      <c r="C3" s="144" t="s">
        <v>167</v>
      </c>
      <c r="D3" s="103"/>
      <c r="E3" s="103"/>
      <c r="F3" s="103"/>
      <c r="G3" s="103"/>
    </row>
    <row r="4" spans="1:7" ht="15" thickBot="1"/>
    <row r="5" spans="1:7" ht="18.600000000000001" thickBot="1">
      <c r="A5" s="105"/>
      <c r="B5" s="241" t="s">
        <v>245</v>
      </c>
      <c r="C5" s="105"/>
      <c r="E5" s="145"/>
      <c r="F5" s="145"/>
    </row>
    <row r="6" spans="1:7" ht="15" thickBot="1">
      <c r="B6" s="242" t="s">
        <v>246</v>
      </c>
    </row>
    <row r="7" spans="1:7">
      <c r="B7" s="110"/>
    </row>
    <row r="8" spans="1:7" ht="36">
      <c r="A8" s="111" t="s">
        <v>200</v>
      </c>
      <c r="B8" s="111" t="s">
        <v>246</v>
      </c>
      <c r="C8" s="115"/>
      <c r="D8" s="115"/>
      <c r="E8" s="115"/>
      <c r="F8" s="115"/>
      <c r="G8" s="146"/>
    </row>
    <row r="9" spans="1:7" ht="15" customHeight="1">
      <c r="A9" s="120"/>
      <c r="B9" s="121" t="s">
        <v>1083</v>
      </c>
      <c r="C9" s="120" t="s">
        <v>247</v>
      </c>
      <c r="D9" s="120"/>
      <c r="E9" s="150"/>
      <c r="F9" s="120"/>
      <c r="G9" s="151"/>
    </row>
    <row r="10" spans="1:7">
      <c r="A10" s="112" t="s">
        <v>1089</v>
      </c>
      <c r="B10" s="112" t="s">
        <v>248</v>
      </c>
      <c r="C10" s="216" t="s">
        <v>167</v>
      </c>
    </row>
    <row r="11" spans="1:7" hidden="1" outlineLevel="1">
      <c r="A11" s="112" t="s">
        <v>1090</v>
      </c>
      <c r="B11" s="126" t="s">
        <v>172</v>
      </c>
      <c r="C11" s="216"/>
    </row>
    <row r="12" spans="1:7" hidden="1" outlineLevel="1">
      <c r="A12" s="112" t="s">
        <v>1091</v>
      </c>
      <c r="B12" s="126" t="s">
        <v>173</v>
      </c>
      <c r="C12" s="216"/>
    </row>
    <row r="13" spans="1:7" hidden="1" outlineLevel="1">
      <c r="A13" s="112" t="s">
        <v>1092</v>
      </c>
      <c r="B13" s="114"/>
    </row>
    <row r="14" spans="1:7" hidden="1" outlineLevel="1">
      <c r="A14" s="112" t="s">
        <v>1093</v>
      </c>
      <c r="B14" s="114"/>
    </row>
    <row r="15" spans="1:7" hidden="1" outlineLevel="1">
      <c r="A15" s="112" t="s">
        <v>1094</v>
      </c>
      <c r="B15" s="114"/>
    </row>
    <row r="16" spans="1:7" hidden="1" outlineLevel="1">
      <c r="A16" s="112" t="s">
        <v>1095</v>
      </c>
      <c r="B16" s="114"/>
    </row>
    <row r="17" spans="1:7" ht="15" customHeight="1" collapsed="1">
      <c r="A17" s="120"/>
      <c r="B17" s="121" t="s">
        <v>1275</v>
      </c>
      <c r="C17" s="120" t="s">
        <v>249</v>
      </c>
      <c r="D17" s="120"/>
      <c r="E17" s="150"/>
      <c r="F17" s="151"/>
      <c r="G17" s="151"/>
    </row>
    <row r="18" spans="1:7">
      <c r="A18" s="112" t="s">
        <v>1096</v>
      </c>
      <c r="B18" s="112" t="s">
        <v>186</v>
      </c>
      <c r="C18" s="154" t="s">
        <v>167</v>
      </c>
    </row>
    <row r="19" spans="1:7" hidden="1" outlineLevel="1">
      <c r="A19" s="112" t="s">
        <v>1097</v>
      </c>
      <c r="C19" s="156"/>
    </row>
    <row r="20" spans="1:7" hidden="1" outlineLevel="1">
      <c r="A20" s="112" t="s">
        <v>1098</v>
      </c>
      <c r="C20" s="156"/>
    </row>
    <row r="21" spans="1:7" hidden="1" outlineLevel="1">
      <c r="A21" s="112" t="s">
        <v>1099</v>
      </c>
      <c r="C21" s="156"/>
    </row>
    <row r="22" spans="1:7" hidden="1" outlineLevel="1">
      <c r="A22" s="112" t="s">
        <v>1100</v>
      </c>
      <c r="C22" s="156"/>
    </row>
    <row r="23" spans="1:7" hidden="1" outlineLevel="1">
      <c r="A23" s="112" t="s">
        <v>1101</v>
      </c>
      <c r="C23" s="156"/>
    </row>
    <row r="24" spans="1:7" hidden="1" outlineLevel="1">
      <c r="A24" s="112" t="s">
        <v>1102</v>
      </c>
      <c r="C24" s="156"/>
    </row>
    <row r="25" spans="1:7" ht="15" customHeight="1" collapsed="1">
      <c r="A25" s="120"/>
      <c r="B25" s="121" t="s">
        <v>1276</v>
      </c>
      <c r="C25" s="120" t="s">
        <v>249</v>
      </c>
      <c r="D25" s="120"/>
      <c r="E25" s="150"/>
      <c r="F25" s="151"/>
      <c r="G25" s="151"/>
    </row>
    <row r="26" spans="1:7">
      <c r="A26" s="112" t="s">
        <v>1103</v>
      </c>
      <c r="B26" s="204" t="s">
        <v>77</v>
      </c>
      <c r="C26" s="238">
        <v>0</v>
      </c>
      <c r="D26" s="243"/>
      <c r="F26" s="243"/>
      <c r="G26" s="46"/>
    </row>
    <row r="27" spans="1:7">
      <c r="A27" s="112" t="s">
        <v>1104</v>
      </c>
      <c r="B27" s="112" t="s">
        <v>90</v>
      </c>
      <c r="C27" s="154" t="s">
        <v>167</v>
      </c>
      <c r="D27" s="243"/>
      <c r="F27" s="243"/>
      <c r="G27" s="46"/>
    </row>
    <row r="28" spans="1:7">
      <c r="A28" s="112" t="s">
        <v>1105</v>
      </c>
      <c r="B28" s="112" t="s">
        <v>78</v>
      </c>
      <c r="C28" s="154" t="s">
        <v>167</v>
      </c>
      <c r="D28" s="243"/>
      <c r="F28" s="243"/>
      <c r="G28" s="46"/>
    </row>
    <row r="29" spans="1:7">
      <c r="A29" s="112" t="s">
        <v>1106</v>
      </c>
      <c r="B29" s="112" t="s">
        <v>79</v>
      </c>
      <c r="C29" s="154" t="s">
        <v>167</v>
      </c>
      <c r="D29" s="243"/>
      <c r="F29" s="243"/>
      <c r="G29" s="46"/>
    </row>
    <row r="30" spans="1:7">
      <c r="A30" s="112" t="s">
        <v>1107</v>
      </c>
      <c r="B30" s="112" t="s">
        <v>256</v>
      </c>
      <c r="C30" s="154" t="s">
        <v>167</v>
      </c>
      <c r="D30" s="243"/>
      <c r="F30" s="243"/>
      <c r="G30" s="46"/>
    </row>
    <row r="31" spans="1:7">
      <c r="A31" s="112" t="s">
        <v>1108</v>
      </c>
      <c r="B31" s="112" t="s">
        <v>100</v>
      </c>
      <c r="C31" s="154" t="s">
        <v>167</v>
      </c>
      <c r="D31" s="243"/>
      <c r="F31" s="243"/>
      <c r="G31" s="46"/>
    </row>
    <row r="32" spans="1:7">
      <c r="A32" s="112" t="s">
        <v>1109</v>
      </c>
      <c r="B32" s="112" t="s">
        <v>97</v>
      </c>
      <c r="C32" s="154" t="s">
        <v>167</v>
      </c>
      <c r="D32" s="243"/>
      <c r="F32" s="243"/>
      <c r="G32" s="46"/>
    </row>
    <row r="33" spans="1:7">
      <c r="A33" s="112" t="s">
        <v>1110</v>
      </c>
      <c r="B33" s="112" t="s">
        <v>80</v>
      </c>
      <c r="C33" s="154" t="s">
        <v>167</v>
      </c>
      <c r="D33" s="243"/>
      <c r="F33" s="243"/>
      <c r="G33" s="46"/>
    </row>
    <row r="34" spans="1:7">
      <c r="A34" s="112" t="s">
        <v>1111</v>
      </c>
      <c r="B34" s="112" t="s">
        <v>81</v>
      </c>
      <c r="C34" s="154" t="s">
        <v>167</v>
      </c>
      <c r="D34" s="243"/>
      <c r="F34" s="243"/>
      <c r="G34" s="46"/>
    </row>
    <row r="35" spans="1:7">
      <c r="A35" s="112" t="s">
        <v>1112</v>
      </c>
      <c r="B35" s="112" t="s">
        <v>82</v>
      </c>
      <c r="C35" s="154" t="s">
        <v>167</v>
      </c>
      <c r="D35" s="243"/>
      <c r="F35" s="243"/>
      <c r="G35" s="46"/>
    </row>
    <row r="36" spans="1:7">
      <c r="A36" s="112" t="s">
        <v>1113</v>
      </c>
      <c r="B36" s="112" t="s">
        <v>0</v>
      </c>
      <c r="C36" s="154" t="s">
        <v>167</v>
      </c>
      <c r="D36" s="243"/>
      <c r="F36" s="243"/>
      <c r="G36" s="46"/>
    </row>
    <row r="37" spans="1:7">
      <c r="A37" s="112" t="s">
        <v>1114</v>
      </c>
      <c r="B37" s="112" t="s">
        <v>14</v>
      </c>
      <c r="C37" s="154" t="s">
        <v>167</v>
      </c>
      <c r="D37" s="243"/>
      <c r="F37" s="243"/>
      <c r="G37" s="46"/>
    </row>
    <row r="38" spans="1:7">
      <c r="A38" s="112" t="s">
        <v>1115</v>
      </c>
      <c r="B38" s="112" t="s">
        <v>83</v>
      </c>
      <c r="C38" s="154" t="s">
        <v>167</v>
      </c>
      <c r="D38" s="243"/>
      <c r="F38" s="243"/>
      <c r="G38" s="46"/>
    </row>
    <row r="39" spans="1:7">
      <c r="A39" s="112" t="s">
        <v>1116</v>
      </c>
      <c r="B39" s="112" t="s">
        <v>257</v>
      </c>
      <c r="C39" s="154" t="s">
        <v>167</v>
      </c>
      <c r="D39" s="243"/>
      <c r="F39" s="243"/>
      <c r="G39" s="46"/>
    </row>
    <row r="40" spans="1:7">
      <c r="A40" s="112" t="s">
        <v>1117</v>
      </c>
      <c r="B40" s="112" t="s">
        <v>98</v>
      </c>
      <c r="C40" s="154" t="s">
        <v>167</v>
      </c>
      <c r="D40" s="243"/>
      <c r="F40" s="243"/>
      <c r="G40" s="46"/>
    </row>
    <row r="41" spans="1:7">
      <c r="A41" s="112" t="s">
        <v>1118</v>
      </c>
      <c r="B41" s="112" t="s">
        <v>84</v>
      </c>
      <c r="C41" s="154" t="s">
        <v>167</v>
      </c>
      <c r="D41" s="243"/>
      <c r="F41" s="243"/>
      <c r="G41" s="46"/>
    </row>
    <row r="42" spans="1:7">
      <c r="A42" s="112" t="s">
        <v>1119</v>
      </c>
      <c r="B42" s="112" t="s">
        <v>85</v>
      </c>
      <c r="C42" s="154" t="s">
        <v>167</v>
      </c>
      <c r="D42" s="243"/>
      <c r="F42" s="243"/>
      <c r="G42" s="46"/>
    </row>
    <row r="43" spans="1:7">
      <c r="A43" s="112" t="s">
        <v>1120</v>
      </c>
      <c r="B43" s="112" t="s">
        <v>86</v>
      </c>
      <c r="C43" s="154" t="s">
        <v>167</v>
      </c>
      <c r="D43" s="243"/>
      <c r="F43" s="243"/>
      <c r="G43" s="46"/>
    </row>
    <row r="44" spans="1:7">
      <c r="A44" s="112" t="s">
        <v>1121</v>
      </c>
      <c r="B44" s="112" t="s">
        <v>87</v>
      </c>
      <c r="C44" s="154" t="s">
        <v>167</v>
      </c>
      <c r="D44" s="243"/>
      <c r="F44" s="243"/>
      <c r="G44" s="46"/>
    </row>
    <row r="45" spans="1:7">
      <c r="A45" s="112" t="s">
        <v>1122</v>
      </c>
      <c r="B45" s="112" t="s">
        <v>88</v>
      </c>
      <c r="C45" s="154" t="s">
        <v>167</v>
      </c>
      <c r="D45" s="243"/>
      <c r="F45" s="243"/>
      <c r="G45" s="46"/>
    </row>
    <row r="46" spans="1:7">
      <c r="A46" s="112" t="s">
        <v>1123</v>
      </c>
      <c r="B46" s="112" t="s">
        <v>89</v>
      </c>
      <c r="C46" s="154" t="s">
        <v>167</v>
      </c>
      <c r="D46" s="243"/>
      <c r="F46" s="243"/>
      <c r="G46" s="46"/>
    </row>
    <row r="47" spans="1:7">
      <c r="A47" s="112" t="s">
        <v>1124</v>
      </c>
      <c r="B47" s="112" t="s">
        <v>91</v>
      </c>
      <c r="C47" s="154" t="s">
        <v>167</v>
      </c>
      <c r="D47" s="243"/>
      <c r="F47" s="243"/>
      <c r="G47" s="46"/>
    </row>
    <row r="48" spans="1:7">
      <c r="A48" s="112" t="s">
        <v>1125</v>
      </c>
      <c r="B48" s="112" t="s">
        <v>92</v>
      </c>
      <c r="C48" s="154" t="s">
        <v>167</v>
      </c>
      <c r="D48" s="243"/>
      <c r="F48" s="243"/>
      <c r="G48" s="46"/>
    </row>
    <row r="49" spans="1:7">
      <c r="A49" s="112" t="s">
        <v>1126</v>
      </c>
      <c r="B49" s="112" t="s">
        <v>93</v>
      </c>
      <c r="C49" s="154" t="s">
        <v>167</v>
      </c>
      <c r="D49" s="243"/>
      <c r="F49" s="243"/>
      <c r="G49" s="46"/>
    </row>
    <row r="50" spans="1:7">
      <c r="A50" s="112" t="s">
        <v>1127</v>
      </c>
      <c r="B50" s="112" t="s">
        <v>95</v>
      </c>
      <c r="C50" s="154" t="s">
        <v>167</v>
      </c>
      <c r="D50" s="243"/>
      <c r="F50" s="243"/>
      <c r="G50" s="46"/>
    </row>
    <row r="51" spans="1:7">
      <c r="A51" s="112" t="s">
        <v>1128</v>
      </c>
      <c r="B51" s="112" t="s">
        <v>96</v>
      </c>
      <c r="C51" s="154" t="s">
        <v>167</v>
      </c>
      <c r="D51" s="243"/>
      <c r="F51" s="243"/>
      <c r="G51" s="46"/>
    </row>
    <row r="52" spans="1:7">
      <c r="A52" s="112" t="s">
        <v>1129</v>
      </c>
      <c r="B52" s="112" t="s">
        <v>15</v>
      </c>
      <c r="C52" s="154" t="s">
        <v>167</v>
      </c>
      <c r="D52" s="243"/>
      <c r="F52" s="243"/>
      <c r="G52" s="46"/>
    </row>
    <row r="53" spans="1:7">
      <c r="A53" s="112" t="s">
        <v>1130</v>
      </c>
      <c r="B53" s="112" t="s">
        <v>94</v>
      </c>
      <c r="C53" s="154" t="s">
        <v>167</v>
      </c>
      <c r="D53" s="243"/>
      <c r="F53" s="243"/>
      <c r="G53" s="46"/>
    </row>
    <row r="54" spans="1:7">
      <c r="A54" s="112" t="s">
        <v>1131</v>
      </c>
      <c r="B54" s="204" t="s">
        <v>101</v>
      </c>
      <c r="C54" s="238" t="s">
        <v>167</v>
      </c>
      <c r="D54" s="243"/>
      <c r="F54" s="243"/>
      <c r="G54" s="46"/>
    </row>
    <row r="55" spans="1:7">
      <c r="A55" s="112" t="s">
        <v>1132</v>
      </c>
      <c r="B55" s="112" t="s">
        <v>102</v>
      </c>
      <c r="C55" s="154">
        <v>0</v>
      </c>
      <c r="D55" s="243"/>
      <c r="F55" s="243"/>
      <c r="G55" s="46"/>
    </row>
    <row r="56" spans="1:7">
      <c r="A56" s="112" t="s">
        <v>1133</v>
      </c>
      <c r="B56" s="112" t="s">
        <v>103</v>
      </c>
      <c r="C56" s="154" t="s">
        <v>167</v>
      </c>
      <c r="D56" s="243"/>
      <c r="F56" s="243"/>
      <c r="G56" s="46"/>
    </row>
    <row r="57" spans="1:7">
      <c r="A57" s="112" t="s">
        <v>1134</v>
      </c>
      <c r="B57" s="112" t="s">
        <v>104</v>
      </c>
      <c r="C57" s="154" t="s">
        <v>167</v>
      </c>
      <c r="D57" s="243"/>
      <c r="F57" s="243"/>
      <c r="G57" s="46"/>
    </row>
    <row r="58" spans="1:7">
      <c r="A58" s="112" t="s">
        <v>1135</v>
      </c>
      <c r="B58" s="204" t="s">
        <v>2</v>
      </c>
      <c r="C58" s="238" t="s">
        <v>167</v>
      </c>
      <c r="D58" s="243"/>
      <c r="F58" s="243"/>
      <c r="G58" s="46"/>
    </row>
    <row r="59" spans="1:7">
      <c r="A59" s="112" t="s">
        <v>1136</v>
      </c>
      <c r="B59" s="112" t="s">
        <v>105</v>
      </c>
      <c r="C59" s="154">
        <v>0</v>
      </c>
      <c r="D59" s="243"/>
      <c r="F59" s="243"/>
      <c r="G59" s="46"/>
    </row>
    <row r="60" spans="1:7">
      <c r="A60" s="112" t="s">
        <v>1137</v>
      </c>
      <c r="B60" s="112" t="s">
        <v>99</v>
      </c>
      <c r="C60" s="154" t="s">
        <v>167</v>
      </c>
      <c r="D60" s="243"/>
      <c r="F60" s="243"/>
      <c r="G60" s="46"/>
    </row>
    <row r="61" spans="1:7">
      <c r="A61" s="112" t="s">
        <v>1138</v>
      </c>
      <c r="B61" s="122" t="s">
        <v>106</v>
      </c>
      <c r="C61" s="154" t="s">
        <v>167</v>
      </c>
      <c r="D61" s="243"/>
      <c r="F61" s="243"/>
      <c r="G61" s="46"/>
    </row>
    <row r="62" spans="1:7">
      <c r="A62" s="112" t="s">
        <v>1139</v>
      </c>
      <c r="B62" s="122" t="s">
        <v>124</v>
      </c>
      <c r="C62" s="154" t="s">
        <v>167</v>
      </c>
      <c r="D62" s="243"/>
      <c r="F62" s="243"/>
      <c r="G62" s="46"/>
    </row>
    <row r="63" spans="1:7">
      <c r="A63" s="112" t="s">
        <v>1140</v>
      </c>
      <c r="B63" s="122" t="s">
        <v>107</v>
      </c>
      <c r="C63" s="154" t="s">
        <v>167</v>
      </c>
      <c r="D63" s="243"/>
      <c r="F63" s="243"/>
      <c r="G63" s="46"/>
    </row>
    <row r="64" spans="1:7">
      <c r="A64" s="112" t="s">
        <v>1141</v>
      </c>
      <c r="B64" s="122" t="s">
        <v>108</v>
      </c>
      <c r="C64" s="154" t="s">
        <v>167</v>
      </c>
      <c r="D64" s="243"/>
      <c r="F64" s="243"/>
      <c r="G64" s="46"/>
    </row>
    <row r="65" spans="1:7">
      <c r="A65" s="112" t="s">
        <v>1142</v>
      </c>
      <c r="B65" s="122" t="s">
        <v>109</v>
      </c>
      <c r="C65" s="154" t="s">
        <v>167</v>
      </c>
      <c r="D65" s="243"/>
      <c r="F65" s="243"/>
      <c r="G65" s="46"/>
    </row>
    <row r="66" spans="1:7">
      <c r="A66" s="112" t="s">
        <v>1143</v>
      </c>
      <c r="B66" s="122" t="s">
        <v>110</v>
      </c>
      <c r="C66" s="154" t="s">
        <v>167</v>
      </c>
      <c r="D66" s="243"/>
      <c r="F66" s="243"/>
      <c r="G66" s="46"/>
    </row>
    <row r="67" spans="1:7">
      <c r="A67" s="112" t="s">
        <v>1144</v>
      </c>
      <c r="B67" s="122" t="s">
        <v>113</v>
      </c>
      <c r="C67" s="154" t="s">
        <v>167</v>
      </c>
      <c r="D67" s="243"/>
      <c r="F67" s="243"/>
      <c r="G67" s="46"/>
    </row>
    <row r="68" spans="1:7">
      <c r="A68" s="112" t="s">
        <v>1145</v>
      </c>
      <c r="B68" s="122" t="s">
        <v>111</v>
      </c>
      <c r="C68" s="154" t="s">
        <v>167</v>
      </c>
      <c r="D68" s="243"/>
      <c r="F68" s="243"/>
      <c r="G68" s="46"/>
    </row>
    <row r="69" spans="1:7">
      <c r="A69" s="112" t="s">
        <v>1146</v>
      </c>
      <c r="B69" s="122" t="s">
        <v>2</v>
      </c>
      <c r="C69" s="154" t="s">
        <v>167</v>
      </c>
      <c r="D69" s="243"/>
      <c r="F69" s="243"/>
      <c r="G69" s="46"/>
    </row>
    <row r="70" spans="1:7" hidden="1" outlineLevel="1">
      <c r="A70" s="112" t="s">
        <v>1147</v>
      </c>
      <c r="B70" s="205" t="s">
        <v>138</v>
      </c>
      <c r="C70" s="154"/>
      <c r="G70" s="46"/>
    </row>
    <row r="71" spans="1:7" hidden="1" outlineLevel="1">
      <c r="A71" s="112" t="s">
        <v>1148</v>
      </c>
      <c r="B71" s="205" t="s">
        <v>138</v>
      </c>
      <c r="C71" s="154"/>
      <c r="G71" s="46"/>
    </row>
    <row r="72" spans="1:7" hidden="1" outlineLevel="1">
      <c r="A72" s="112" t="s">
        <v>1149</v>
      </c>
      <c r="B72" s="205" t="s">
        <v>138</v>
      </c>
      <c r="C72" s="154"/>
      <c r="G72" s="46"/>
    </row>
    <row r="73" spans="1:7" hidden="1" outlineLevel="1">
      <c r="A73" s="112" t="s">
        <v>1150</v>
      </c>
      <c r="B73" s="205" t="s">
        <v>138</v>
      </c>
      <c r="C73" s="154"/>
      <c r="G73" s="46"/>
    </row>
    <row r="74" spans="1:7" hidden="1" outlineLevel="1">
      <c r="A74" s="112" t="s">
        <v>1151</v>
      </c>
      <c r="B74" s="205" t="s">
        <v>138</v>
      </c>
      <c r="C74" s="154"/>
      <c r="G74" s="46"/>
    </row>
    <row r="75" spans="1:7" hidden="1" outlineLevel="1">
      <c r="A75" s="112" t="s">
        <v>1152</v>
      </c>
      <c r="B75" s="205" t="s">
        <v>138</v>
      </c>
      <c r="C75" s="154"/>
      <c r="G75" s="46"/>
    </row>
    <row r="76" spans="1:7" hidden="1" outlineLevel="1">
      <c r="A76" s="112" t="s">
        <v>1153</v>
      </c>
      <c r="B76" s="205" t="s">
        <v>138</v>
      </c>
      <c r="C76" s="154"/>
      <c r="G76" s="46"/>
    </row>
    <row r="77" spans="1:7" hidden="1" outlineLevel="1">
      <c r="A77" s="112" t="s">
        <v>1154</v>
      </c>
      <c r="B77" s="205" t="s">
        <v>138</v>
      </c>
      <c r="C77" s="154"/>
      <c r="G77" s="46"/>
    </row>
    <row r="78" spans="1:7" hidden="1" outlineLevel="1">
      <c r="A78" s="112" t="s">
        <v>1155</v>
      </c>
      <c r="B78" s="205" t="s">
        <v>138</v>
      </c>
      <c r="C78" s="154"/>
      <c r="G78" s="46"/>
    </row>
    <row r="79" spans="1:7" hidden="1" outlineLevel="1">
      <c r="A79" s="112" t="s">
        <v>1156</v>
      </c>
      <c r="B79" s="205" t="s">
        <v>138</v>
      </c>
      <c r="C79" s="154"/>
      <c r="G79" s="46"/>
    </row>
    <row r="80" spans="1:7" ht="15" customHeight="1" collapsed="1">
      <c r="A80" s="120"/>
      <c r="B80" s="121" t="s">
        <v>1277</v>
      </c>
      <c r="C80" s="120" t="s">
        <v>249</v>
      </c>
      <c r="D80" s="120"/>
      <c r="E80" s="150"/>
      <c r="F80" s="151"/>
      <c r="G80" s="151"/>
    </row>
    <row r="81" spans="1:7">
      <c r="A81" s="112" t="s">
        <v>1157</v>
      </c>
      <c r="B81" s="112" t="s">
        <v>27</v>
      </c>
      <c r="C81" s="154" t="s">
        <v>167</v>
      </c>
      <c r="E81" s="101"/>
    </row>
    <row r="82" spans="1:7">
      <c r="A82" s="112" t="s">
        <v>1158</v>
      </c>
      <c r="B82" s="112" t="s">
        <v>28</v>
      </c>
      <c r="C82" s="154" t="s">
        <v>167</v>
      </c>
      <c r="E82" s="101"/>
    </row>
    <row r="83" spans="1:7">
      <c r="A83" s="112" t="s">
        <v>1159</v>
      </c>
      <c r="B83" s="112" t="s">
        <v>2</v>
      </c>
      <c r="C83" s="154" t="s">
        <v>167</v>
      </c>
      <c r="E83" s="101"/>
    </row>
    <row r="84" spans="1:7" hidden="1" outlineLevel="1">
      <c r="A84" s="112" t="s">
        <v>1160</v>
      </c>
      <c r="C84" s="156"/>
      <c r="E84" s="101"/>
    </row>
    <row r="85" spans="1:7" hidden="1" outlineLevel="1">
      <c r="A85" s="112" t="s">
        <v>1161</v>
      </c>
      <c r="C85" s="156"/>
      <c r="E85" s="101"/>
    </row>
    <row r="86" spans="1:7" hidden="1" outlineLevel="1">
      <c r="A86" s="112" t="s">
        <v>1162</v>
      </c>
      <c r="C86" s="156"/>
      <c r="E86" s="101"/>
    </row>
    <row r="87" spans="1:7" hidden="1" outlineLevel="1">
      <c r="A87" s="112" t="s">
        <v>1163</v>
      </c>
      <c r="C87" s="156"/>
      <c r="E87" s="101"/>
    </row>
    <row r="88" spans="1:7" hidden="1" outlineLevel="1">
      <c r="A88" s="112" t="s">
        <v>1164</v>
      </c>
      <c r="C88" s="156"/>
      <c r="E88" s="101"/>
    </row>
    <row r="89" spans="1:7" hidden="1" outlineLevel="1">
      <c r="A89" s="112" t="s">
        <v>1165</v>
      </c>
      <c r="C89" s="156"/>
      <c r="E89" s="101"/>
    </row>
    <row r="90" spans="1:7" ht="15" customHeight="1" collapsed="1">
      <c r="A90" s="120"/>
      <c r="B90" s="121" t="s">
        <v>1278</v>
      </c>
      <c r="C90" s="120" t="s">
        <v>249</v>
      </c>
      <c r="D90" s="120"/>
      <c r="E90" s="150"/>
      <c r="F90" s="151"/>
      <c r="G90" s="151"/>
    </row>
    <row r="91" spans="1:7">
      <c r="A91" s="112" t="s">
        <v>1166</v>
      </c>
      <c r="B91" s="112" t="s">
        <v>30</v>
      </c>
      <c r="C91" s="154" t="s">
        <v>167</v>
      </c>
      <c r="E91" s="101"/>
    </row>
    <row r="92" spans="1:7">
      <c r="A92" s="112" t="s">
        <v>1167</v>
      </c>
      <c r="B92" s="112" t="s">
        <v>13</v>
      </c>
      <c r="C92" s="154" t="s">
        <v>167</v>
      </c>
      <c r="E92" s="101"/>
    </row>
    <row r="93" spans="1:7">
      <c r="A93" s="112" t="s">
        <v>1168</v>
      </c>
      <c r="B93" s="112" t="s">
        <v>2</v>
      </c>
      <c r="C93" s="154" t="s">
        <v>167</v>
      </c>
      <c r="E93" s="101"/>
    </row>
    <row r="94" spans="1:7" hidden="1" outlineLevel="1">
      <c r="A94" s="112" t="s">
        <v>1169</v>
      </c>
      <c r="C94" s="156"/>
      <c r="E94" s="101"/>
    </row>
    <row r="95" spans="1:7" hidden="1" outlineLevel="1">
      <c r="A95" s="112" t="s">
        <v>1170</v>
      </c>
      <c r="C95" s="156"/>
      <c r="E95" s="101"/>
    </row>
    <row r="96" spans="1:7" hidden="1" outlineLevel="1">
      <c r="A96" s="112" t="s">
        <v>1171</v>
      </c>
      <c r="C96" s="156"/>
      <c r="E96" s="101"/>
    </row>
    <row r="97" spans="1:7" hidden="1" outlineLevel="1">
      <c r="A97" s="112" t="s">
        <v>1172</v>
      </c>
      <c r="C97" s="156"/>
      <c r="E97" s="101"/>
    </row>
    <row r="98" spans="1:7" hidden="1" outlineLevel="1">
      <c r="A98" s="112" t="s">
        <v>1173</v>
      </c>
      <c r="C98" s="156"/>
      <c r="E98" s="101"/>
    </row>
    <row r="99" spans="1:7" hidden="1" outlineLevel="1">
      <c r="A99" s="112" t="s">
        <v>1174</v>
      </c>
      <c r="C99" s="156"/>
      <c r="E99" s="101"/>
    </row>
    <row r="100" spans="1:7" ht="15" customHeight="1" collapsed="1">
      <c r="A100" s="120"/>
      <c r="B100" s="121" t="s">
        <v>1279</v>
      </c>
      <c r="C100" s="120" t="s">
        <v>249</v>
      </c>
      <c r="D100" s="120"/>
      <c r="E100" s="150"/>
      <c r="F100" s="151"/>
      <c r="G100" s="151"/>
    </row>
    <row r="101" spans="1:7">
      <c r="A101" s="112" t="s">
        <v>1175</v>
      </c>
      <c r="B101" s="129" t="s">
        <v>56</v>
      </c>
      <c r="C101" s="154" t="s">
        <v>167</v>
      </c>
      <c r="E101" s="101"/>
    </row>
    <row r="102" spans="1:7">
      <c r="A102" s="112" t="s">
        <v>1176</v>
      </c>
      <c r="B102" s="129" t="s">
        <v>18</v>
      </c>
      <c r="C102" s="154" t="s">
        <v>167</v>
      </c>
      <c r="E102" s="101"/>
    </row>
    <row r="103" spans="1:7">
      <c r="A103" s="112" t="s">
        <v>1177</v>
      </c>
      <c r="B103" s="129" t="s">
        <v>19</v>
      </c>
      <c r="C103" s="154" t="s">
        <v>167</v>
      </c>
    </row>
    <row r="104" spans="1:7">
      <c r="A104" s="112" t="s">
        <v>1178</v>
      </c>
      <c r="B104" s="129" t="s">
        <v>20</v>
      </c>
      <c r="C104" s="154" t="s">
        <v>167</v>
      </c>
    </row>
    <row r="105" spans="1:7">
      <c r="A105" s="112" t="s">
        <v>1179</v>
      </c>
      <c r="B105" s="129" t="s">
        <v>21</v>
      </c>
      <c r="C105" s="154" t="s">
        <v>167</v>
      </c>
    </row>
    <row r="106" spans="1:7" outlineLevel="1">
      <c r="A106" s="112" t="s">
        <v>1180</v>
      </c>
      <c r="B106" s="172"/>
      <c r="C106" s="156"/>
    </row>
    <row r="107" spans="1:7" outlineLevel="1">
      <c r="A107" s="112" t="s">
        <v>1181</v>
      </c>
      <c r="B107" s="172"/>
      <c r="C107" s="156"/>
    </row>
    <row r="108" spans="1:7" outlineLevel="1">
      <c r="A108" s="112" t="s">
        <v>1182</v>
      </c>
      <c r="B108" s="172"/>
      <c r="C108" s="156"/>
    </row>
    <row r="109" spans="1:7" outlineLevel="1">
      <c r="A109" s="112" t="s">
        <v>1183</v>
      </c>
      <c r="B109" s="172"/>
      <c r="C109" s="156"/>
    </row>
    <row r="110" spans="1:7" ht="15" customHeight="1">
      <c r="A110" s="120"/>
      <c r="B110" s="120" t="s">
        <v>1280</v>
      </c>
      <c r="C110" s="120" t="s">
        <v>249</v>
      </c>
      <c r="D110" s="120"/>
      <c r="E110" s="150"/>
      <c r="F110" s="151"/>
      <c r="G110" s="151"/>
    </row>
    <row r="111" spans="1:7">
      <c r="A111" s="112" t="s">
        <v>1184</v>
      </c>
      <c r="B111" s="112" t="s">
        <v>74</v>
      </c>
      <c r="C111" s="154" t="s">
        <v>167</v>
      </c>
      <c r="E111" s="101"/>
    </row>
    <row r="112" spans="1:7" outlineLevel="1">
      <c r="A112" s="112" t="s">
        <v>1185</v>
      </c>
      <c r="B112" s="206" t="s">
        <v>2538</v>
      </c>
      <c r="C112" s="154" t="s">
        <v>167</v>
      </c>
      <c r="E112" s="101"/>
    </row>
    <row r="113" spans="1:7" outlineLevel="1">
      <c r="A113" s="112" t="s">
        <v>1186</v>
      </c>
      <c r="C113" s="154"/>
      <c r="E113" s="101"/>
    </row>
    <row r="114" spans="1:7" outlineLevel="1">
      <c r="A114" s="112" t="s">
        <v>1187</v>
      </c>
      <c r="C114" s="156"/>
      <c r="E114" s="101"/>
    </row>
    <row r="115" spans="1:7" outlineLevel="1">
      <c r="A115" s="112" t="s">
        <v>1188</v>
      </c>
      <c r="C115" s="156"/>
      <c r="E115" s="101"/>
    </row>
    <row r="116" spans="1:7" ht="15" customHeight="1">
      <c r="A116" s="120"/>
      <c r="B116" s="121" t="s">
        <v>1281</v>
      </c>
      <c r="C116" s="120" t="s">
        <v>135</v>
      </c>
      <c r="D116" s="120" t="s">
        <v>52</v>
      </c>
      <c r="E116" s="150"/>
      <c r="F116" s="120" t="s">
        <v>249</v>
      </c>
      <c r="G116" s="120" t="s">
        <v>133</v>
      </c>
    </row>
    <row r="117" spans="1:7">
      <c r="A117" s="112" t="s">
        <v>1189</v>
      </c>
      <c r="B117" s="122" t="s">
        <v>75</v>
      </c>
      <c r="C117" s="152" t="s">
        <v>167</v>
      </c>
      <c r="D117" s="168"/>
      <c r="E117" s="168"/>
      <c r="F117" s="225"/>
      <c r="G117" s="225"/>
    </row>
    <row r="118" spans="1:7">
      <c r="A118" s="168"/>
      <c r="B118" s="210"/>
      <c r="C118" s="168"/>
      <c r="D118" s="168"/>
      <c r="E118" s="168"/>
      <c r="F118" s="225"/>
      <c r="G118" s="225"/>
    </row>
    <row r="119" spans="1:7">
      <c r="B119" s="122" t="s">
        <v>136</v>
      </c>
      <c r="C119" s="168"/>
      <c r="D119" s="168"/>
      <c r="E119" s="168"/>
      <c r="F119" s="225"/>
      <c r="G119" s="225"/>
    </row>
    <row r="120" spans="1:7">
      <c r="A120" s="112" t="s">
        <v>1190</v>
      </c>
      <c r="B120" s="148" t="s">
        <v>167</v>
      </c>
      <c r="C120" s="152" t="s">
        <v>167</v>
      </c>
      <c r="D120" s="216" t="s">
        <v>167</v>
      </c>
      <c r="E120" s="168"/>
      <c r="F120" s="161" t="s">
        <v>1491</v>
      </c>
      <c r="G120" s="161" t="s">
        <v>1491</v>
      </c>
    </row>
    <row r="121" spans="1:7">
      <c r="A121" s="112" t="s">
        <v>1191</v>
      </c>
      <c r="B121" s="148" t="s">
        <v>167</v>
      </c>
      <c r="C121" s="152" t="s">
        <v>167</v>
      </c>
      <c r="D121" s="216" t="s">
        <v>167</v>
      </c>
      <c r="E121" s="168"/>
      <c r="F121" s="161" t="s">
        <v>1491</v>
      </c>
      <c r="G121" s="161" t="s">
        <v>1491</v>
      </c>
    </row>
    <row r="122" spans="1:7">
      <c r="A122" s="112" t="s">
        <v>1192</v>
      </c>
      <c r="B122" s="148" t="s">
        <v>167</v>
      </c>
      <c r="C122" s="152" t="s">
        <v>167</v>
      </c>
      <c r="D122" s="216" t="s">
        <v>167</v>
      </c>
      <c r="E122" s="168"/>
      <c r="F122" s="161" t="s">
        <v>1491</v>
      </c>
      <c r="G122" s="161" t="s">
        <v>1491</v>
      </c>
    </row>
    <row r="123" spans="1:7">
      <c r="A123" s="112" t="s">
        <v>1193</v>
      </c>
      <c r="B123" s="148" t="s">
        <v>167</v>
      </c>
      <c r="C123" s="152" t="s">
        <v>167</v>
      </c>
      <c r="D123" s="216" t="s">
        <v>167</v>
      </c>
      <c r="E123" s="168"/>
      <c r="F123" s="161" t="s">
        <v>1491</v>
      </c>
      <c r="G123" s="161" t="s">
        <v>1491</v>
      </c>
    </row>
    <row r="124" spans="1:7">
      <c r="A124" s="112" t="s">
        <v>1194</v>
      </c>
      <c r="B124" s="148" t="s">
        <v>167</v>
      </c>
      <c r="C124" s="152" t="s">
        <v>167</v>
      </c>
      <c r="D124" s="216" t="s">
        <v>167</v>
      </c>
      <c r="E124" s="168"/>
      <c r="F124" s="161" t="s">
        <v>1491</v>
      </c>
      <c r="G124" s="161" t="s">
        <v>1491</v>
      </c>
    </row>
    <row r="125" spans="1:7">
      <c r="A125" s="112" t="s">
        <v>1195</v>
      </c>
      <c r="B125" s="148" t="s">
        <v>167</v>
      </c>
      <c r="C125" s="152" t="s">
        <v>167</v>
      </c>
      <c r="D125" s="216" t="s">
        <v>167</v>
      </c>
      <c r="E125" s="168"/>
      <c r="F125" s="161" t="s">
        <v>1491</v>
      </c>
      <c r="G125" s="161" t="s">
        <v>1491</v>
      </c>
    </row>
    <row r="126" spans="1:7">
      <c r="A126" s="112" t="s">
        <v>1196</v>
      </c>
      <c r="B126" s="148" t="s">
        <v>167</v>
      </c>
      <c r="C126" s="152" t="s">
        <v>167</v>
      </c>
      <c r="D126" s="216" t="s">
        <v>167</v>
      </c>
      <c r="E126" s="168"/>
      <c r="F126" s="161" t="s">
        <v>1491</v>
      </c>
      <c r="G126" s="161" t="s">
        <v>1491</v>
      </c>
    </row>
    <row r="127" spans="1:7">
      <c r="A127" s="112" t="s">
        <v>1197</v>
      </c>
      <c r="B127" s="148" t="s">
        <v>167</v>
      </c>
      <c r="C127" s="152" t="s">
        <v>167</v>
      </c>
      <c r="D127" s="216" t="s">
        <v>167</v>
      </c>
      <c r="E127" s="168"/>
      <c r="F127" s="161" t="s">
        <v>1491</v>
      </c>
      <c r="G127" s="161" t="s">
        <v>1491</v>
      </c>
    </row>
    <row r="128" spans="1:7">
      <c r="A128" s="112" t="s">
        <v>1198</v>
      </c>
      <c r="B128" s="148" t="s">
        <v>167</v>
      </c>
      <c r="C128" s="152" t="s">
        <v>167</v>
      </c>
      <c r="D128" s="216" t="s">
        <v>167</v>
      </c>
      <c r="E128" s="168"/>
      <c r="F128" s="161" t="s">
        <v>1491</v>
      </c>
      <c r="G128" s="161" t="s">
        <v>1491</v>
      </c>
    </row>
    <row r="129" spans="1:7">
      <c r="A129" s="112" t="s">
        <v>1199</v>
      </c>
      <c r="B129" s="148" t="s">
        <v>167</v>
      </c>
      <c r="C129" s="152" t="s">
        <v>167</v>
      </c>
      <c r="D129" s="216" t="s">
        <v>167</v>
      </c>
      <c r="E129" s="47"/>
      <c r="F129" s="161" t="s">
        <v>1491</v>
      </c>
      <c r="G129" s="161" t="s">
        <v>1491</v>
      </c>
    </row>
    <row r="130" spans="1:7">
      <c r="A130" s="112" t="s">
        <v>1200</v>
      </c>
      <c r="B130" s="148" t="s">
        <v>167</v>
      </c>
      <c r="C130" s="152" t="s">
        <v>167</v>
      </c>
      <c r="D130" s="216" t="s">
        <v>167</v>
      </c>
      <c r="E130" s="47"/>
      <c r="F130" s="161" t="s">
        <v>1491</v>
      </c>
      <c r="G130" s="161" t="s">
        <v>1491</v>
      </c>
    </row>
    <row r="131" spans="1:7">
      <c r="A131" s="112" t="s">
        <v>1201</v>
      </c>
      <c r="B131" s="148" t="s">
        <v>167</v>
      </c>
      <c r="C131" s="152" t="s">
        <v>167</v>
      </c>
      <c r="D131" s="216" t="s">
        <v>167</v>
      </c>
      <c r="E131" s="47"/>
      <c r="F131" s="161" t="s">
        <v>1491</v>
      </c>
      <c r="G131" s="161" t="s">
        <v>1491</v>
      </c>
    </row>
    <row r="132" spans="1:7">
      <c r="A132" s="112" t="s">
        <v>1202</v>
      </c>
      <c r="B132" s="148" t="s">
        <v>167</v>
      </c>
      <c r="C132" s="152" t="s">
        <v>167</v>
      </c>
      <c r="D132" s="216" t="s">
        <v>167</v>
      </c>
      <c r="E132" s="47"/>
      <c r="F132" s="161" t="s">
        <v>1491</v>
      </c>
      <c r="G132" s="161" t="s">
        <v>1491</v>
      </c>
    </row>
    <row r="133" spans="1:7">
      <c r="A133" s="112" t="s">
        <v>1203</v>
      </c>
      <c r="B133" s="148" t="s">
        <v>167</v>
      </c>
      <c r="C133" s="152" t="s">
        <v>167</v>
      </c>
      <c r="D133" s="216" t="s">
        <v>167</v>
      </c>
      <c r="E133" s="47"/>
      <c r="F133" s="161" t="s">
        <v>1491</v>
      </c>
      <c r="G133" s="161" t="s">
        <v>1491</v>
      </c>
    </row>
    <row r="134" spans="1:7">
      <c r="A134" s="112" t="s">
        <v>1204</v>
      </c>
      <c r="B134" s="148" t="s">
        <v>167</v>
      </c>
      <c r="C134" s="152" t="s">
        <v>167</v>
      </c>
      <c r="D134" s="216" t="s">
        <v>167</v>
      </c>
      <c r="E134" s="47"/>
      <c r="F134" s="161" t="s">
        <v>1491</v>
      </c>
      <c r="G134" s="161" t="s">
        <v>1491</v>
      </c>
    </row>
    <row r="135" spans="1:7">
      <c r="A135" s="112" t="s">
        <v>1205</v>
      </c>
      <c r="B135" s="148" t="s">
        <v>167</v>
      </c>
      <c r="C135" s="152" t="s">
        <v>167</v>
      </c>
      <c r="D135" s="216" t="s">
        <v>167</v>
      </c>
      <c r="F135" s="161" t="s">
        <v>1491</v>
      </c>
      <c r="G135" s="161" t="s">
        <v>1491</v>
      </c>
    </row>
    <row r="136" spans="1:7">
      <c r="A136" s="112" t="s">
        <v>1206</v>
      </c>
      <c r="B136" s="148" t="s">
        <v>167</v>
      </c>
      <c r="C136" s="152" t="s">
        <v>167</v>
      </c>
      <c r="D136" s="216" t="s">
        <v>167</v>
      </c>
      <c r="E136" s="158"/>
      <c r="F136" s="161" t="s">
        <v>1491</v>
      </c>
      <c r="G136" s="161" t="s">
        <v>1491</v>
      </c>
    </row>
    <row r="137" spans="1:7">
      <c r="A137" s="112" t="s">
        <v>1207</v>
      </c>
      <c r="B137" s="148" t="s">
        <v>167</v>
      </c>
      <c r="C137" s="152" t="s">
        <v>167</v>
      </c>
      <c r="D137" s="216" t="s">
        <v>167</v>
      </c>
      <c r="E137" s="158"/>
      <c r="F137" s="161" t="s">
        <v>1491</v>
      </c>
      <c r="G137" s="161" t="s">
        <v>1491</v>
      </c>
    </row>
    <row r="138" spans="1:7">
      <c r="A138" s="112" t="s">
        <v>1208</v>
      </c>
      <c r="B138" s="148" t="s">
        <v>167</v>
      </c>
      <c r="C138" s="152" t="s">
        <v>167</v>
      </c>
      <c r="D138" s="216" t="s">
        <v>167</v>
      </c>
      <c r="E138" s="158"/>
      <c r="F138" s="161" t="s">
        <v>1491</v>
      </c>
      <c r="G138" s="161" t="s">
        <v>1491</v>
      </c>
    </row>
    <row r="139" spans="1:7">
      <c r="A139" s="112" t="s">
        <v>1209</v>
      </c>
      <c r="B139" s="148" t="s">
        <v>167</v>
      </c>
      <c r="C139" s="152" t="s">
        <v>167</v>
      </c>
      <c r="D139" s="216" t="s">
        <v>167</v>
      </c>
      <c r="E139" s="158"/>
      <c r="F139" s="161" t="s">
        <v>1491</v>
      </c>
      <c r="G139" s="161" t="s">
        <v>1491</v>
      </c>
    </row>
    <row r="140" spans="1:7">
      <c r="A140" s="112" t="s">
        <v>1210</v>
      </c>
      <c r="B140" s="148" t="s">
        <v>167</v>
      </c>
      <c r="C140" s="152" t="s">
        <v>167</v>
      </c>
      <c r="D140" s="216" t="s">
        <v>167</v>
      </c>
      <c r="E140" s="158"/>
      <c r="F140" s="161" t="s">
        <v>1491</v>
      </c>
      <c r="G140" s="161" t="s">
        <v>1491</v>
      </c>
    </row>
    <row r="141" spans="1:7">
      <c r="A141" s="112" t="s">
        <v>1211</v>
      </c>
      <c r="B141" s="148" t="s">
        <v>167</v>
      </c>
      <c r="C141" s="152" t="s">
        <v>167</v>
      </c>
      <c r="D141" s="216" t="s">
        <v>167</v>
      </c>
      <c r="E141" s="158"/>
      <c r="F141" s="161" t="s">
        <v>1491</v>
      </c>
      <c r="G141" s="161" t="s">
        <v>1491</v>
      </c>
    </row>
    <row r="142" spans="1:7">
      <c r="A142" s="112" t="s">
        <v>1212</v>
      </c>
      <c r="B142" s="148" t="s">
        <v>167</v>
      </c>
      <c r="C142" s="152" t="s">
        <v>167</v>
      </c>
      <c r="D142" s="216" t="s">
        <v>167</v>
      </c>
      <c r="E142" s="158"/>
      <c r="F142" s="161" t="s">
        <v>1491</v>
      </c>
      <c r="G142" s="161" t="s">
        <v>1491</v>
      </c>
    </row>
    <row r="143" spans="1:7">
      <c r="A143" s="112" t="s">
        <v>1213</v>
      </c>
      <c r="B143" s="148" t="s">
        <v>167</v>
      </c>
      <c r="C143" s="152" t="s">
        <v>167</v>
      </c>
      <c r="D143" s="216" t="s">
        <v>167</v>
      </c>
      <c r="E143" s="158"/>
      <c r="F143" s="161" t="s">
        <v>1491</v>
      </c>
      <c r="G143" s="161" t="s">
        <v>1491</v>
      </c>
    </row>
    <row r="144" spans="1:7">
      <c r="A144" s="112" t="s">
        <v>1214</v>
      </c>
      <c r="B144" s="127" t="s">
        <v>1</v>
      </c>
      <c r="C144" s="163">
        <v>0</v>
      </c>
      <c r="D144" s="227">
        <v>0</v>
      </c>
      <c r="E144" s="158"/>
      <c r="F144" s="164">
        <v>0</v>
      </c>
      <c r="G144" s="164">
        <v>0</v>
      </c>
    </row>
    <row r="145" spans="1:7" ht="15" customHeight="1">
      <c r="A145" s="120"/>
      <c r="B145" s="121" t="s">
        <v>1282</v>
      </c>
      <c r="C145" s="120" t="s">
        <v>135</v>
      </c>
      <c r="D145" s="120" t="s">
        <v>52</v>
      </c>
      <c r="E145" s="150"/>
      <c r="F145" s="120" t="s">
        <v>249</v>
      </c>
      <c r="G145" s="120" t="s">
        <v>133</v>
      </c>
    </row>
    <row r="146" spans="1:7">
      <c r="A146" s="112" t="s">
        <v>1215</v>
      </c>
      <c r="B146" s="112" t="s">
        <v>120</v>
      </c>
      <c r="C146" s="154" t="s">
        <v>167</v>
      </c>
      <c r="D146" s="147"/>
      <c r="F146" s="147"/>
      <c r="G146" s="147"/>
    </row>
    <row r="147" spans="1:7">
      <c r="C147" s="147"/>
      <c r="D147" s="147"/>
      <c r="F147" s="147"/>
      <c r="G147" s="147"/>
    </row>
    <row r="148" spans="1:7">
      <c r="B148" s="122" t="s">
        <v>229</v>
      </c>
      <c r="C148" s="147"/>
      <c r="D148" s="147"/>
      <c r="G148" s="46"/>
    </row>
    <row r="149" spans="1:7">
      <c r="A149" s="112" t="s">
        <v>1216</v>
      </c>
      <c r="B149" s="112" t="s">
        <v>150</v>
      </c>
      <c r="C149" s="152" t="s">
        <v>167</v>
      </c>
      <c r="D149" s="216" t="s">
        <v>167</v>
      </c>
      <c r="F149" s="161" t="s">
        <v>1491</v>
      </c>
      <c r="G149" s="161" t="s">
        <v>1491</v>
      </c>
    </row>
    <row r="150" spans="1:7">
      <c r="A150" s="112" t="s">
        <v>1217</v>
      </c>
      <c r="B150" s="112" t="s">
        <v>152</v>
      </c>
      <c r="C150" s="152" t="s">
        <v>167</v>
      </c>
      <c r="D150" s="216" t="s">
        <v>167</v>
      </c>
      <c r="F150" s="161" t="s">
        <v>1491</v>
      </c>
      <c r="G150" s="161" t="s">
        <v>1491</v>
      </c>
    </row>
    <row r="151" spans="1:7">
      <c r="A151" s="112" t="s">
        <v>1218</v>
      </c>
      <c r="B151" s="112" t="s">
        <v>153</v>
      </c>
      <c r="C151" s="152" t="s">
        <v>167</v>
      </c>
      <c r="D151" s="216" t="s">
        <v>167</v>
      </c>
      <c r="F151" s="161" t="s">
        <v>1491</v>
      </c>
      <c r="G151" s="161" t="s">
        <v>1491</v>
      </c>
    </row>
    <row r="152" spans="1:7">
      <c r="A152" s="112" t="s">
        <v>1219</v>
      </c>
      <c r="B152" s="112" t="s">
        <v>154</v>
      </c>
      <c r="C152" s="152" t="s">
        <v>167</v>
      </c>
      <c r="D152" s="216" t="s">
        <v>167</v>
      </c>
      <c r="F152" s="161" t="s">
        <v>1491</v>
      </c>
      <c r="G152" s="161" t="s">
        <v>1491</v>
      </c>
    </row>
    <row r="153" spans="1:7">
      <c r="A153" s="112" t="s">
        <v>1220</v>
      </c>
      <c r="B153" s="112" t="s">
        <v>155</v>
      </c>
      <c r="C153" s="152" t="s">
        <v>167</v>
      </c>
      <c r="D153" s="216" t="s">
        <v>167</v>
      </c>
      <c r="F153" s="161" t="s">
        <v>1491</v>
      </c>
      <c r="G153" s="161" t="s">
        <v>1491</v>
      </c>
    </row>
    <row r="154" spans="1:7">
      <c r="A154" s="112" t="s">
        <v>1221</v>
      </c>
      <c r="B154" s="112" t="s">
        <v>156</v>
      </c>
      <c r="C154" s="152" t="s">
        <v>167</v>
      </c>
      <c r="D154" s="216" t="s">
        <v>167</v>
      </c>
      <c r="F154" s="161" t="s">
        <v>1491</v>
      </c>
      <c r="G154" s="161" t="s">
        <v>1491</v>
      </c>
    </row>
    <row r="155" spans="1:7">
      <c r="A155" s="112" t="s">
        <v>1222</v>
      </c>
      <c r="B155" s="112" t="s">
        <v>157</v>
      </c>
      <c r="C155" s="152" t="s">
        <v>167</v>
      </c>
      <c r="D155" s="216" t="s">
        <v>167</v>
      </c>
      <c r="F155" s="161" t="s">
        <v>1491</v>
      </c>
      <c r="G155" s="161" t="s">
        <v>1491</v>
      </c>
    </row>
    <row r="156" spans="1:7">
      <c r="A156" s="112" t="s">
        <v>1223</v>
      </c>
      <c r="B156" s="112" t="s">
        <v>151</v>
      </c>
      <c r="C156" s="152" t="s">
        <v>167</v>
      </c>
      <c r="D156" s="216" t="s">
        <v>167</v>
      </c>
      <c r="F156" s="161" t="s">
        <v>1491</v>
      </c>
      <c r="G156" s="161" t="s">
        <v>1491</v>
      </c>
    </row>
    <row r="157" spans="1:7">
      <c r="A157" s="112" t="s">
        <v>1224</v>
      </c>
      <c r="B157" s="127" t="s">
        <v>1</v>
      </c>
      <c r="C157" s="178">
        <v>0</v>
      </c>
      <c r="D157" s="229">
        <v>0</v>
      </c>
      <c r="F157" s="155">
        <v>0</v>
      </c>
      <c r="G157" s="155">
        <v>0</v>
      </c>
    </row>
    <row r="158" spans="1:7" outlineLevel="1">
      <c r="A158" s="112" t="s">
        <v>1225</v>
      </c>
      <c r="B158" s="202" t="s">
        <v>158</v>
      </c>
      <c r="C158" s="152"/>
      <c r="D158" s="216"/>
      <c r="F158" s="161" t="s">
        <v>1491</v>
      </c>
      <c r="G158" s="161" t="s">
        <v>1491</v>
      </c>
    </row>
    <row r="159" spans="1:7" outlineLevel="1">
      <c r="A159" s="112" t="s">
        <v>1226</v>
      </c>
      <c r="B159" s="202" t="s">
        <v>159</v>
      </c>
      <c r="C159" s="152"/>
      <c r="D159" s="216"/>
      <c r="F159" s="161" t="s">
        <v>1491</v>
      </c>
      <c r="G159" s="161" t="s">
        <v>1491</v>
      </c>
    </row>
    <row r="160" spans="1:7" outlineLevel="1">
      <c r="A160" s="112" t="s">
        <v>1227</v>
      </c>
      <c r="B160" s="202" t="s">
        <v>160</v>
      </c>
      <c r="C160" s="152"/>
      <c r="D160" s="216"/>
      <c r="F160" s="161" t="s">
        <v>1491</v>
      </c>
      <c r="G160" s="161" t="s">
        <v>1491</v>
      </c>
    </row>
    <row r="161" spans="1:7" outlineLevel="1">
      <c r="A161" s="112" t="s">
        <v>1228</v>
      </c>
      <c r="B161" s="202" t="s">
        <v>161</v>
      </c>
      <c r="C161" s="152"/>
      <c r="D161" s="216"/>
      <c r="F161" s="161" t="s">
        <v>1491</v>
      </c>
      <c r="G161" s="161" t="s">
        <v>1491</v>
      </c>
    </row>
    <row r="162" spans="1:7" outlineLevel="1">
      <c r="A162" s="112" t="s">
        <v>1229</v>
      </c>
      <c r="B162" s="202" t="s">
        <v>162</v>
      </c>
      <c r="C162" s="152"/>
      <c r="D162" s="216"/>
      <c r="F162" s="161" t="s">
        <v>1491</v>
      </c>
      <c r="G162" s="161" t="s">
        <v>1491</v>
      </c>
    </row>
    <row r="163" spans="1:7" outlineLevel="1">
      <c r="A163" s="112" t="s">
        <v>1230</v>
      </c>
      <c r="B163" s="202" t="s">
        <v>163</v>
      </c>
      <c r="C163" s="152"/>
      <c r="D163" s="216"/>
      <c r="F163" s="161" t="s">
        <v>1491</v>
      </c>
      <c r="G163" s="161" t="s">
        <v>1491</v>
      </c>
    </row>
    <row r="164" spans="1:7" outlineLevel="1">
      <c r="A164" s="112" t="s">
        <v>1231</v>
      </c>
      <c r="B164" s="128"/>
      <c r="F164" s="174"/>
      <c r="G164" s="174"/>
    </row>
    <row r="165" spans="1:7" outlineLevel="1">
      <c r="A165" s="112" t="s">
        <v>1232</v>
      </c>
      <c r="B165" s="128"/>
      <c r="F165" s="174"/>
      <c r="G165" s="174"/>
    </row>
    <row r="166" spans="1:7" outlineLevel="1">
      <c r="A166" s="112" t="s">
        <v>1233</v>
      </c>
      <c r="B166" s="128"/>
      <c r="F166" s="174"/>
      <c r="G166" s="174"/>
    </row>
    <row r="167" spans="1:7" ht="15" customHeight="1">
      <c r="A167" s="120"/>
      <c r="B167" s="121" t="s">
        <v>1283</v>
      </c>
      <c r="C167" s="120" t="s">
        <v>135</v>
      </c>
      <c r="D167" s="120" t="s">
        <v>52</v>
      </c>
      <c r="E167" s="150"/>
      <c r="F167" s="120" t="s">
        <v>249</v>
      </c>
      <c r="G167" s="120" t="s">
        <v>133</v>
      </c>
    </row>
    <row r="168" spans="1:7">
      <c r="A168" s="112" t="s">
        <v>1234</v>
      </c>
      <c r="B168" s="112" t="s">
        <v>120</v>
      </c>
      <c r="C168" s="147" t="s">
        <v>167</v>
      </c>
      <c r="D168" s="147"/>
      <c r="F168" s="147"/>
      <c r="G168" s="147"/>
    </row>
    <row r="169" spans="1:7">
      <c r="C169" s="147"/>
      <c r="D169" s="147"/>
      <c r="F169" s="147"/>
      <c r="G169" s="147"/>
    </row>
    <row r="170" spans="1:7">
      <c r="B170" s="122" t="s">
        <v>229</v>
      </c>
      <c r="C170" s="147"/>
      <c r="D170" s="147"/>
      <c r="G170" s="46"/>
    </row>
    <row r="171" spans="1:7">
      <c r="A171" s="112" t="s">
        <v>1235</v>
      </c>
      <c r="B171" s="112" t="s">
        <v>150</v>
      </c>
      <c r="C171" s="152" t="s">
        <v>167</v>
      </c>
      <c r="D171" s="152" t="s">
        <v>167</v>
      </c>
      <c r="F171" s="161" t="s">
        <v>1491</v>
      </c>
      <c r="G171" s="161" t="s">
        <v>1491</v>
      </c>
    </row>
    <row r="172" spans="1:7">
      <c r="A172" s="112" t="s">
        <v>1236</v>
      </c>
      <c r="B172" s="112" t="s">
        <v>152</v>
      </c>
      <c r="C172" s="152" t="s">
        <v>167</v>
      </c>
      <c r="D172" s="152" t="s">
        <v>167</v>
      </c>
      <c r="F172" s="161" t="s">
        <v>1491</v>
      </c>
      <c r="G172" s="161" t="s">
        <v>1491</v>
      </c>
    </row>
    <row r="173" spans="1:7">
      <c r="A173" s="112" t="s">
        <v>1237</v>
      </c>
      <c r="B173" s="112" t="s">
        <v>153</v>
      </c>
      <c r="C173" s="152" t="s">
        <v>167</v>
      </c>
      <c r="D173" s="152" t="s">
        <v>167</v>
      </c>
      <c r="F173" s="161" t="s">
        <v>1491</v>
      </c>
      <c r="G173" s="161" t="s">
        <v>1491</v>
      </c>
    </row>
    <row r="174" spans="1:7">
      <c r="A174" s="112" t="s">
        <v>1238</v>
      </c>
      <c r="B174" s="112" t="s">
        <v>154</v>
      </c>
      <c r="C174" s="152" t="s">
        <v>167</v>
      </c>
      <c r="D174" s="152" t="s">
        <v>167</v>
      </c>
      <c r="F174" s="161" t="s">
        <v>1491</v>
      </c>
      <c r="G174" s="161" t="s">
        <v>1491</v>
      </c>
    </row>
    <row r="175" spans="1:7">
      <c r="A175" s="112" t="s">
        <v>1239</v>
      </c>
      <c r="B175" s="112" t="s">
        <v>155</v>
      </c>
      <c r="C175" s="152" t="s">
        <v>167</v>
      </c>
      <c r="D175" s="152" t="s">
        <v>167</v>
      </c>
      <c r="F175" s="161" t="s">
        <v>1491</v>
      </c>
      <c r="G175" s="161" t="s">
        <v>1491</v>
      </c>
    </row>
    <row r="176" spans="1:7">
      <c r="A176" s="112" t="s">
        <v>1240</v>
      </c>
      <c r="B176" s="112" t="s">
        <v>156</v>
      </c>
      <c r="C176" s="152" t="s">
        <v>167</v>
      </c>
      <c r="D176" s="152" t="s">
        <v>167</v>
      </c>
      <c r="F176" s="161" t="s">
        <v>1491</v>
      </c>
      <c r="G176" s="161" t="s">
        <v>1491</v>
      </c>
    </row>
    <row r="177" spans="1:7">
      <c r="A177" s="112" t="s">
        <v>1241</v>
      </c>
      <c r="B177" s="112" t="s">
        <v>157</v>
      </c>
      <c r="C177" s="152" t="s">
        <v>167</v>
      </c>
      <c r="D177" s="152" t="s">
        <v>167</v>
      </c>
      <c r="F177" s="161" t="s">
        <v>1491</v>
      </c>
      <c r="G177" s="161" t="s">
        <v>1491</v>
      </c>
    </row>
    <row r="178" spans="1:7">
      <c r="A178" s="112" t="s">
        <v>1242</v>
      </c>
      <c r="B178" s="112" t="s">
        <v>151</v>
      </c>
      <c r="C178" s="152" t="s">
        <v>167</v>
      </c>
      <c r="D178" s="152" t="s">
        <v>167</v>
      </c>
      <c r="F178" s="161" t="s">
        <v>1491</v>
      </c>
      <c r="G178" s="161" t="s">
        <v>1491</v>
      </c>
    </row>
    <row r="179" spans="1:7">
      <c r="A179" s="112" t="s">
        <v>1243</v>
      </c>
      <c r="B179" s="127" t="s">
        <v>1</v>
      </c>
      <c r="C179" s="178">
        <v>0</v>
      </c>
      <c r="D179" s="229">
        <v>0</v>
      </c>
      <c r="F179" s="155">
        <v>0</v>
      </c>
      <c r="G179" s="155">
        <v>0</v>
      </c>
    </row>
    <row r="180" spans="1:7" hidden="1" outlineLevel="1">
      <c r="A180" s="112" t="s">
        <v>1244</v>
      </c>
      <c r="B180" s="202" t="s">
        <v>158</v>
      </c>
      <c r="C180" s="152"/>
      <c r="D180" s="216"/>
      <c r="F180" s="161" t="s">
        <v>1491</v>
      </c>
      <c r="G180" s="161" t="s">
        <v>1491</v>
      </c>
    </row>
    <row r="181" spans="1:7" hidden="1" outlineLevel="1">
      <c r="A181" s="112" t="s">
        <v>1245</v>
      </c>
      <c r="B181" s="202" t="s">
        <v>159</v>
      </c>
      <c r="C181" s="152"/>
      <c r="D181" s="216"/>
      <c r="F181" s="161" t="s">
        <v>1491</v>
      </c>
      <c r="G181" s="161" t="s">
        <v>1491</v>
      </c>
    </row>
    <row r="182" spans="1:7" hidden="1" outlineLevel="1">
      <c r="A182" s="112" t="s">
        <v>1246</v>
      </c>
      <c r="B182" s="202" t="s">
        <v>160</v>
      </c>
      <c r="C182" s="152"/>
      <c r="D182" s="216"/>
      <c r="F182" s="161" t="s">
        <v>1491</v>
      </c>
      <c r="G182" s="161" t="s">
        <v>1491</v>
      </c>
    </row>
    <row r="183" spans="1:7" hidden="1" outlineLevel="1">
      <c r="A183" s="112" t="s">
        <v>1247</v>
      </c>
      <c r="B183" s="202" t="s">
        <v>161</v>
      </c>
      <c r="C183" s="152"/>
      <c r="D183" s="216"/>
      <c r="F183" s="161" t="s">
        <v>1491</v>
      </c>
      <c r="G183" s="161" t="s">
        <v>1491</v>
      </c>
    </row>
    <row r="184" spans="1:7" hidden="1" outlineLevel="1">
      <c r="A184" s="112" t="s">
        <v>1248</v>
      </c>
      <c r="B184" s="202" t="s">
        <v>162</v>
      </c>
      <c r="C184" s="152"/>
      <c r="D184" s="216"/>
      <c r="F184" s="161" t="s">
        <v>1491</v>
      </c>
      <c r="G184" s="161" t="s">
        <v>1491</v>
      </c>
    </row>
    <row r="185" spans="1:7" hidden="1" outlineLevel="1">
      <c r="A185" s="112" t="s">
        <v>1249</v>
      </c>
      <c r="B185" s="202" t="s">
        <v>163</v>
      </c>
      <c r="C185" s="152"/>
      <c r="D185" s="216"/>
      <c r="F185" s="161" t="s">
        <v>1491</v>
      </c>
      <c r="G185" s="161" t="s">
        <v>1491</v>
      </c>
    </row>
    <row r="186" spans="1:7" hidden="1" outlineLevel="1">
      <c r="A186" s="112" t="s">
        <v>1250</v>
      </c>
      <c r="B186" s="128"/>
      <c r="F186" s="174"/>
      <c r="G186" s="174"/>
    </row>
    <row r="187" spans="1:7" hidden="1" outlineLevel="1">
      <c r="A187" s="112" t="s">
        <v>1251</v>
      </c>
      <c r="B187" s="128"/>
      <c r="F187" s="174"/>
      <c r="G187" s="174"/>
    </row>
    <row r="188" spans="1:7" hidden="1" outlineLevel="1">
      <c r="A188" s="112" t="s">
        <v>1252</v>
      </c>
      <c r="B188" s="128"/>
      <c r="F188" s="174"/>
      <c r="G188" s="174"/>
    </row>
    <row r="189" spans="1:7" ht="15" customHeight="1" collapsed="1">
      <c r="A189" s="120"/>
      <c r="B189" s="121" t="s">
        <v>1284</v>
      </c>
      <c r="C189" s="120" t="s">
        <v>249</v>
      </c>
      <c r="D189" s="120" t="s">
        <v>2609</v>
      </c>
      <c r="E189" s="150"/>
      <c r="F189" s="120"/>
      <c r="G189" s="120"/>
    </row>
    <row r="190" spans="1:7">
      <c r="A190" s="112" t="s">
        <v>1253</v>
      </c>
      <c r="B190" s="148" t="s">
        <v>167</v>
      </c>
      <c r="C190" s="154" t="s">
        <v>167</v>
      </c>
      <c r="D190" s="152" t="s">
        <v>167</v>
      </c>
      <c r="E190" s="156"/>
      <c r="F190" s="156"/>
      <c r="G190" s="158"/>
    </row>
    <row r="191" spans="1:7">
      <c r="A191" s="112" t="s">
        <v>1254</v>
      </c>
      <c r="B191" s="148" t="s">
        <v>167</v>
      </c>
      <c r="C191" s="154" t="s">
        <v>167</v>
      </c>
      <c r="D191" s="152" t="s">
        <v>167</v>
      </c>
      <c r="E191" s="156"/>
      <c r="F191" s="156"/>
      <c r="G191" s="158"/>
    </row>
    <row r="192" spans="1:7">
      <c r="A192" s="112" t="s">
        <v>1255</v>
      </c>
      <c r="B192" s="148" t="s">
        <v>167</v>
      </c>
      <c r="C192" s="154" t="s">
        <v>167</v>
      </c>
      <c r="D192" s="152" t="s">
        <v>167</v>
      </c>
      <c r="E192" s="158"/>
      <c r="F192" s="158"/>
      <c r="G192" s="158"/>
    </row>
    <row r="193" spans="1:7">
      <c r="A193" s="112" t="s">
        <v>1256</v>
      </c>
      <c r="B193" s="148" t="s">
        <v>167</v>
      </c>
      <c r="C193" s="154" t="s">
        <v>167</v>
      </c>
      <c r="D193" s="152" t="s">
        <v>167</v>
      </c>
      <c r="E193" s="158"/>
      <c r="F193" s="158"/>
      <c r="G193" s="158"/>
    </row>
    <row r="194" spans="1:7">
      <c r="A194" s="112" t="s">
        <v>1257</v>
      </c>
      <c r="B194" s="148" t="s">
        <v>167</v>
      </c>
      <c r="C194" s="154" t="s">
        <v>167</v>
      </c>
      <c r="D194" s="152" t="s">
        <v>167</v>
      </c>
      <c r="E194" s="158"/>
      <c r="F194" s="158"/>
      <c r="G194" s="158"/>
    </row>
    <row r="195" spans="1:7">
      <c r="A195" s="112" t="s">
        <v>1258</v>
      </c>
      <c r="B195" s="148" t="s">
        <v>167</v>
      </c>
      <c r="C195" s="154" t="s">
        <v>167</v>
      </c>
      <c r="D195" s="152" t="s">
        <v>167</v>
      </c>
      <c r="E195" s="158"/>
      <c r="F195" s="158"/>
      <c r="G195" s="158"/>
    </row>
    <row r="196" spans="1:7">
      <c r="A196" s="112" t="s">
        <v>1259</v>
      </c>
      <c r="B196" s="148" t="s">
        <v>167</v>
      </c>
      <c r="C196" s="154" t="s">
        <v>167</v>
      </c>
      <c r="D196" s="152" t="s">
        <v>167</v>
      </c>
      <c r="E196" s="158"/>
      <c r="F196" s="158"/>
      <c r="G196" s="158"/>
    </row>
    <row r="197" spans="1:7">
      <c r="A197" s="112" t="s">
        <v>1260</v>
      </c>
      <c r="B197" s="148" t="s">
        <v>167</v>
      </c>
      <c r="C197" s="154" t="s">
        <v>167</v>
      </c>
      <c r="D197" s="152" t="s">
        <v>167</v>
      </c>
      <c r="E197" s="158"/>
      <c r="F197" s="158"/>
    </row>
    <row r="198" spans="1:7">
      <c r="A198" s="112" t="s">
        <v>1261</v>
      </c>
      <c r="B198" s="148" t="s">
        <v>167</v>
      </c>
      <c r="C198" s="154" t="s">
        <v>167</v>
      </c>
      <c r="D198" s="152" t="s">
        <v>167</v>
      </c>
      <c r="E198" s="158"/>
      <c r="F198" s="158"/>
    </row>
    <row r="199" spans="1:7">
      <c r="A199" s="112" t="s">
        <v>1262</v>
      </c>
      <c r="B199" s="148" t="s">
        <v>167</v>
      </c>
      <c r="C199" s="154" t="s">
        <v>167</v>
      </c>
      <c r="D199" s="152" t="s">
        <v>167</v>
      </c>
      <c r="E199" s="158"/>
      <c r="F199" s="158"/>
    </row>
    <row r="200" spans="1:7">
      <c r="A200" s="112" t="s">
        <v>1263</v>
      </c>
      <c r="B200" s="148" t="s">
        <v>167</v>
      </c>
      <c r="C200" s="154" t="s">
        <v>167</v>
      </c>
      <c r="D200" s="152" t="s">
        <v>167</v>
      </c>
      <c r="E200" s="158"/>
      <c r="F200" s="158"/>
    </row>
    <row r="201" spans="1:7">
      <c r="A201" s="112" t="s">
        <v>1264</v>
      </c>
      <c r="B201" s="148" t="s">
        <v>167</v>
      </c>
      <c r="C201" s="154" t="s">
        <v>167</v>
      </c>
      <c r="D201" s="152" t="s">
        <v>167</v>
      </c>
      <c r="E201" s="158"/>
      <c r="F201" s="158"/>
    </row>
    <row r="202" spans="1:7">
      <c r="A202" s="112" t="s">
        <v>1265</v>
      </c>
      <c r="B202" s="148" t="s">
        <v>167</v>
      </c>
      <c r="C202" s="154" t="s">
        <v>167</v>
      </c>
      <c r="D202" s="152" t="s">
        <v>167</v>
      </c>
    </row>
    <row r="203" spans="1:7">
      <c r="A203" s="112" t="s">
        <v>1266</v>
      </c>
      <c r="B203" s="148" t="s">
        <v>167</v>
      </c>
      <c r="C203" s="154" t="s">
        <v>167</v>
      </c>
      <c r="D203" s="152" t="s">
        <v>167</v>
      </c>
    </row>
    <row r="204" spans="1:7">
      <c r="A204" s="112" t="s">
        <v>1267</v>
      </c>
      <c r="B204" s="148" t="s">
        <v>167</v>
      </c>
      <c r="C204" s="154" t="s">
        <v>167</v>
      </c>
      <c r="D204" s="152" t="s">
        <v>167</v>
      </c>
    </row>
    <row r="205" spans="1:7">
      <c r="A205" s="112" t="s">
        <v>1268</v>
      </c>
      <c r="B205" s="148" t="s">
        <v>167</v>
      </c>
      <c r="C205" s="154" t="s">
        <v>167</v>
      </c>
      <c r="D205" s="152" t="s">
        <v>167</v>
      </c>
    </row>
    <row r="206" spans="1:7">
      <c r="A206" s="112" t="s">
        <v>1269</v>
      </c>
      <c r="B206" s="148" t="s">
        <v>167</v>
      </c>
      <c r="C206" s="154" t="s">
        <v>167</v>
      </c>
      <c r="D206" s="152" t="s">
        <v>167</v>
      </c>
    </row>
    <row r="207" spans="1:7" outlineLevel="1">
      <c r="A207" s="112" t="s">
        <v>1270</v>
      </c>
    </row>
    <row r="208" spans="1:7" outlineLevel="1">
      <c r="A208" s="112" t="s">
        <v>1271</v>
      </c>
    </row>
    <row r="209" spans="1:7" outlineLevel="1">
      <c r="A209" s="112" t="s">
        <v>1272</v>
      </c>
    </row>
    <row r="210" spans="1:7" outlineLevel="1">
      <c r="A210" s="112" t="s">
        <v>1273</v>
      </c>
    </row>
    <row r="211" spans="1:7" outlineLevel="1">
      <c r="A211" s="112" t="s">
        <v>1274</v>
      </c>
    </row>
    <row r="212" spans="1:7" ht="15" customHeight="1">
      <c r="A212" s="120"/>
      <c r="B212" s="121" t="s">
        <v>2610</v>
      </c>
      <c r="C212" s="120" t="s">
        <v>249</v>
      </c>
      <c r="D212" s="120" t="s">
        <v>2609</v>
      </c>
      <c r="E212" s="150"/>
      <c r="F212" s="120"/>
      <c r="G212" s="120"/>
    </row>
    <row r="213" spans="1:7">
      <c r="A213" s="112" t="s">
        <v>2611</v>
      </c>
      <c r="B213" s="148" t="s">
        <v>167</v>
      </c>
      <c r="C213" s="218" t="s">
        <v>167</v>
      </c>
      <c r="D213" s="152" t="s">
        <v>167</v>
      </c>
    </row>
    <row r="214" spans="1:7">
      <c r="A214" s="112" t="s">
        <v>2612</v>
      </c>
      <c r="B214" s="148" t="s">
        <v>167</v>
      </c>
      <c r="C214" s="218" t="s">
        <v>167</v>
      </c>
      <c r="D214" s="152" t="s">
        <v>167</v>
      </c>
    </row>
    <row r="215" spans="1:7">
      <c r="A215" s="112" t="s">
        <v>2613</v>
      </c>
      <c r="B215" s="148" t="s">
        <v>167</v>
      </c>
      <c r="C215" s="218" t="s">
        <v>167</v>
      </c>
      <c r="D215" s="152" t="s">
        <v>167</v>
      </c>
    </row>
    <row r="216" spans="1:7">
      <c r="A216" s="112" t="s">
        <v>2614</v>
      </c>
      <c r="B216" s="148" t="s">
        <v>167</v>
      </c>
      <c r="C216" s="218" t="s">
        <v>167</v>
      </c>
      <c r="D216" s="152" t="s">
        <v>167</v>
      </c>
    </row>
    <row r="217" spans="1:7">
      <c r="A217" s="112" t="s">
        <v>2615</v>
      </c>
      <c r="B217" s="148" t="s">
        <v>167</v>
      </c>
      <c r="C217" s="218" t="s">
        <v>167</v>
      </c>
      <c r="D217" s="152" t="s">
        <v>167</v>
      </c>
    </row>
    <row r="218" spans="1:7">
      <c r="A218" s="112" t="s">
        <v>2616</v>
      </c>
      <c r="B218" s="148" t="s">
        <v>167</v>
      </c>
      <c r="C218" s="218" t="s">
        <v>167</v>
      </c>
      <c r="D218" s="152" t="s">
        <v>167</v>
      </c>
    </row>
    <row r="219" spans="1:7">
      <c r="A219" s="112" t="s">
        <v>2617</v>
      </c>
      <c r="B219" s="148" t="s">
        <v>167</v>
      </c>
      <c r="C219" s="218" t="s">
        <v>167</v>
      </c>
      <c r="D219" s="152" t="s">
        <v>167</v>
      </c>
    </row>
    <row r="220" spans="1:7">
      <c r="A220" s="112" t="s">
        <v>2618</v>
      </c>
      <c r="B220" s="148" t="s">
        <v>167</v>
      </c>
      <c r="C220" s="218" t="s">
        <v>167</v>
      </c>
      <c r="D220" s="152" t="s">
        <v>167</v>
      </c>
    </row>
    <row r="221" spans="1:7">
      <c r="A221" s="112" t="s">
        <v>2619</v>
      </c>
      <c r="B221" s="148" t="s">
        <v>167</v>
      </c>
      <c r="C221" s="218" t="s">
        <v>167</v>
      </c>
      <c r="D221" s="152" t="s">
        <v>167</v>
      </c>
    </row>
    <row r="222" spans="1:7">
      <c r="A222" s="112" t="s">
        <v>2620</v>
      </c>
      <c r="B222" s="148" t="s">
        <v>167</v>
      </c>
      <c r="C222" s="218" t="s">
        <v>167</v>
      </c>
      <c r="D222" s="152" t="s">
        <v>167</v>
      </c>
    </row>
    <row r="223" spans="1:7">
      <c r="A223" s="112" t="s">
        <v>2621</v>
      </c>
      <c r="B223" s="148" t="s">
        <v>167</v>
      </c>
      <c r="C223" s="218" t="s">
        <v>167</v>
      </c>
      <c r="D223" s="152" t="s">
        <v>167</v>
      </c>
    </row>
    <row r="224" spans="1:7">
      <c r="A224" s="112" t="s">
        <v>2622</v>
      </c>
      <c r="B224" s="148" t="s">
        <v>167</v>
      </c>
      <c r="C224" s="218" t="s">
        <v>167</v>
      </c>
      <c r="D224" s="152" t="s">
        <v>167</v>
      </c>
    </row>
    <row r="225" spans="1:7">
      <c r="A225" s="112" t="s">
        <v>2623</v>
      </c>
      <c r="B225" s="148" t="s">
        <v>167</v>
      </c>
      <c r="C225" s="218" t="s">
        <v>167</v>
      </c>
      <c r="D225" s="152" t="s">
        <v>167</v>
      </c>
    </row>
    <row r="226" spans="1:7">
      <c r="A226" s="112" t="s">
        <v>2624</v>
      </c>
      <c r="B226" s="148" t="s">
        <v>167</v>
      </c>
      <c r="C226" s="218" t="s">
        <v>167</v>
      </c>
      <c r="D226" s="152" t="s">
        <v>167</v>
      </c>
    </row>
    <row r="227" spans="1:7">
      <c r="A227" s="112" t="s">
        <v>2625</v>
      </c>
      <c r="B227" s="148" t="s">
        <v>167</v>
      </c>
      <c r="C227" s="218" t="s">
        <v>167</v>
      </c>
      <c r="D227" s="152" t="s">
        <v>167</v>
      </c>
    </row>
    <row r="228" spans="1:7">
      <c r="A228" s="112" t="s">
        <v>2626</v>
      </c>
      <c r="B228" s="148" t="s">
        <v>167</v>
      </c>
      <c r="C228" s="218" t="s">
        <v>167</v>
      </c>
      <c r="D228" s="152" t="s">
        <v>167</v>
      </c>
    </row>
    <row r="229" spans="1:7">
      <c r="A229" s="112" t="s">
        <v>2627</v>
      </c>
      <c r="B229" s="148" t="s">
        <v>167</v>
      </c>
      <c r="C229" s="218" t="s">
        <v>167</v>
      </c>
      <c r="D229" s="152" t="s">
        <v>167</v>
      </c>
    </row>
    <row r="230" spans="1:7">
      <c r="A230" s="112" t="s">
        <v>2628</v>
      </c>
      <c r="B230" s="47"/>
      <c r="C230" s="48"/>
      <c r="D230" s="153"/>
    </row>
    <row r="231" spans="1:7">
      <c r="A231" s="112" t="s">
        <v>2629</v>
      </c>
      <c r="B231" s="47"/>
      <c r="C231" s="48"/>
      <c r="D231" s="153"/>
    </row>
    <row r="232" spans="1:7">
      <c r="A232" s="112" t="s">
        <v>2630</v>
      </c>
      <c r="B232" s="47"/>
      <c r="C232" s="48"/>
      <c r="D232" s="153"/>
    </row>
    <row r="233" spans="1:7">
      <c r="A233" s="112" t="s">
        <v>2631</v>
      </c>
      <c r="B233" s="47"/>
      <c r="C233" s="48"/>
      <c r="D233" s="153"/>
    </row>
    <row r="234" spans="1:7">
      <c r="A234" s="112" t="s">
        <v>2632</v>
      </c>
      <c r="B234" s="47"/>
      <c r="C234" s="48"/>
      <c r="D234" s="153"/>
    </row>
    <row r="235" spans="1:7" ht="15" customHeight="1">
      <c r="A235" s="120"/>
      <c r="B235" s="121" t="s">
        <v>2633</v>
      </c>
      <c r="C235" s="120" t="s">
        <v>249</v>
      </c>
      <c r="D235" s="120" t="s">
        <v>2609</v>
      </c>
      <c r="E235" s="150"/>
      <c r="F235" s="120"/>
      <c r="G235" s="120"/>
    </row>
    <row r="236" spans="1:7">
      <c r="A236" s="112" t="s">
        <v>2634</v>
      </c>
      <c r="B236" s="148" t="s">
        <v>167</v>
      </c>
      <c r="C236" s="218" t="s">
        <v>167</v>
      </c>
      <c r="D236" s="152" t="s">
        <v>167</v>
      </c>
    </row>
    <row r="237" spans="1:7">
      <c r="A237" s="112" t="s">
        <v>2635</v>
      </c>
      <c r="B237" s="148" t="s">
        <v>167</v>
      </c>
      <c r="C237" s="218" t="s">
        <v>167</v>
      </c>
      <c r="D237" s="152" t="s">
        <v>167</v>
      </c>
    </row>
    <row r="238" spans="1:7">
      <c r="A238" s="112" t="s">
        <v>2636</v>
      </c>
      <c r="B238" s="148" t="s">
        <v>167</v>
      </c>
      <c r="C238" s="218" t="s">
        <v>167</v>
      </c>
      <c r="D238" s="152" t="s">
        <v>167</v>
      </c>
    </row>
    <row r="239" spans="1:7">
      <c r="A239" s="112" t="s">
        <v>2637</v>
      </c>
      <c r="B239" s="148" t="s">
        <v>167</v>
      </c>
      <c r="C239" s="218" t="s">
        <v>167</v>
      </c>
      <c r="D239" s="152" t="s">
        <v>167</v>
      </c>
    </row>
    <row r="240" spans="1:7">
      <c r="A240" s="112" t="s">
        <v>2638</v>
      </c>
      <c r="B240" s="148" t="s">
        <v>167</v>
      </c>
      <c r="C240" s="218" t="s">
        <v>167</v>
      </c>
      <c r="D240" s="152" t="s">
        <v>167</v>
      </c>
    </row>
    <row r="241" spans="1:4">
      <c r="A241" s="112" t="s">
        <v>2639</v>
      </c>
      <c r="B241" s="148" t="s">
        <v>167</v>
      </c>
      <c r="C241" s="218" t="s">
        <v>167</v>
      </c>
      <c r="D241" s="152" t="s">
        <v>167</v>
      </c>
    </row>
    <row r="242" spans="1:4">
      <c r="A242" s="112" t="s">
        <v>2640</v>
      </c>
      <c r="B242" s="148" t="s">
        <v>167</v>
      </c>
      <c r="C242" s="218" t="s">
        <v>167</v>
      </c>
      <c r="D242" s="152" t="s">
        <v>167</v>
      </c>
    </row>
    <row r="243" spans="1:4">
      <c r="A243" s="112" t="s">
        <v>2641</v>
      </c>
      <c r="B243" s="148" t="s">
        <v>167</v>
      </c>
      <c r="C243" s="218" t="s">
        <v>167</v>
      </c>
      <c r="D243" s="152" t="s">
        <v>167</v>
      </c>
    </row>
    <row r="244" spans="1:4">
      <c r="A244" s="112" t="s">
        <v>2642</v>
      </c>
      <c r="B244" s="148" t="s">
        <v>167</v>
      </c>
      <c r="C244" s="218" t="s">
        <v>167</v>
      </c>
      <c r="D244" s="152" t="s">
        <v>167</v>
      </c>
    </row>
    <row r="245" spans="1:4">
      <c r="A245" s="112" t="s">
        <v>2643</v>
      </c>
      <c r="B245" s="148" t="s">
        <v>167</v>
      </c>
      <c r="C245" s="218" t="s">
        <v>167</v>
      </c>
      <c r="D245" s="152" t="s">
        <v>167</v>
      </c>
    </row>
    <row r="246" spans="1:4">
      <c r="A246" s="112" t="s">
        <v>2644</v>
      </c>
      <c r="B246" s="148" t="s">
        <v>167</v>
      </c>
      <c r="C246" s="218" t="s">
        <v>167</v>
      </c>
      <c r="D246" s="152" t="s">
        <v>167</v>
      </c>
    </row>
    <row r="247" spans="1:4">
      <c r="A247" s="112" t="s">
        <v>2645</v>
      </c>
      <c r="B247" s="148" t="s">
        <v>167</v>
      </c>
      <c r="C247" s="218" t="s">
        <v>167</v>
      </c>
      <c r="D247" s="152" t="s">
        <v>167</v>
      </c>
    </row>
    <row r="248" spans="1:4">
      <c r="A248" s="112" t="s">
        <v>2646</v>
      </c>
      <c r="B248" s="148" t="s">
        <v>167</v>
      </c>
      <c r="C248" s="218" t="s">
        <v>167</v>
      </c>
      <c r="D248" s="152" t="s">
        <v>167</v>
      </c>
    </row>
    <row r="249" spans="1:4">
      <c r="A249" s="112" t="s">
        <v>2647</v>
      </c>
      <c r="B249" s="148" t="s">
        <v>167</v>
      </c>
      <c r="C249" s="218" t="s">
        <v>167</v>
      </c>
      <c r="D249" s="152" t="s">
        <v>167</v>
      </c>
    </row>
    <row r="250" spans="1:4">
      <c r="A250" s="112" t="s">
        <v>2648</v>
      </c>
      <c r="B250" s="148" t="s">
        <v>167</v>
      </c>
      <c r="C250" s="218" t="s">
        <v>167</v>
      </c>
      <c r="D250" s="152" t="s">
        <v>167</v>
      </c>
    </row>
    <row r="251" spans="1:4">
      <c r="A251" s="112" t="s">
        <v>2649</v>
      </c>
      <c r="B251" s="148" t="s">
        <v>167</v>
      </c>
      <c r="C251" s="218" t="s">
        <v>167</v>
      </c>
      <c r="D251" s="152" t="s">
        <v>167</v>
      </c>
    </row>
    <row r="252" spans="1:4">
      <c r="A252" s="112" t="s">
        <v>2650</v>
      </c>
      <c r="B252" s="148" t="s">
        <v>167</v>
      </c>
      <c r="C252" s="218" t="s">
        <v>167</v>
      </c>
      <c r="D252" s="152" t="s">
        <v>167</v>
      </c>
    </row>
    <row r="253" spans="1:4">
      <c r="A253" s="112"/>
      <c r="B253" s="147"/>
      <c r="C253" s="147"/>
      <c r="D253" s="147"/>
    </row>
    <row r="254" spans="1:4">
      <c r="A254" s="112"/>
      <c r="B254" s="147"/>
      <c r="C254" s="147"/>
      <c r="D254" s="147"/>
    </row>
    <row r="255" spans="1:4">
      <c r="A255" s="112"/>
    </row>
    <row r="256" spans="1:4">
      <c r="A256" s="112"/>
    </row>
    <row r="257" spans="1:1">
      <c r="A257" s="112"/>
    </row>
  </sheetData>
  <protectedRanges>
    <protectedRange sqref="B112" name="Mortgage Assets II"/>
    <protectedRange sqref="D230:D234" name="Range5_1"/>
  </protectedRanges>
  <hyperlinks>
    <hyperlink ref="B6" location="'B3. HTT Shipping Assets'!B8" display="9. Shipping Assets" xr:uid="{00000000-0004-0000-0800-000000000000}"/>
    <hyperlink ref="B80" location="'2. Harmonised Glossary'!A9" display="'4. Breakdown by Interest Rate" xr:uid="{00000000-0004-0000-0800-000001000000}"/>
    <hyperlink ref="B110" location="'2. Harmonised Glossary'!A14" display="7. Non-Performing Loans (NPLs)" xr:uid="{00000000-0004-0000-0800-000002000000}"/>
    <hyperlink ref="B145" location="'2. Harmonised Glossary'!A288" display="'9. Loan to Value (LTV) Information - UNINDEXED" xr:uid="{00000000-0004-0000-0800-000003000000}"/>
    <hyperlink ref="B167" location="'2. Harmonised Glossary'!A11" display="'10. Loan to Value (LTV) Information - INDEXED " xr:uid="{00000000-0004-0000-0800-000004000000}"/>
  </hyperlinks>
  <pageMargins left="0.7" right="0.7" top="0.75" bottom="0.75" header="0.3" footer="0.3"/>
  <pageSetup paperSize="9" scale="32" fitToHeight="0" orientation="landscape" r:id="rId1"/>
  <headerFooter>
    <oddHeader>&amp;R&amp;G</oddHeader>
    <oddFooter>&amp;L_x000D_&amp;1#&amp;"Aptos"&amp;10&amp;K000000 General</oddFooter>
  </headerFooter>
  <rowBreaks count="1" manualBreakCount="1">
    <brk id="115" max="6" man="1"/>
  </rowBreaks>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E36E00"/>
  </sheetPr>
  <dimension ref="A1:D403"/>
  <sheetViews>
    <sheetView zoomScale="70" zoomScaleNormal="70" zoomScaleSheetLayoutView="70" workbookViewId="0">
      <selection activeCell="C35" sqref="C35"/>
    </sheetView>
  </sheetViews>
  <sheetFormatPr defaultColWidth="11.44140625" defaultRowHeight="14.4" outlineLevelRow="1"/>
  <cols>
    <col min="1" max="1" width="16.33203125" style="71" customWidth="1"/>
    <col min="2" max="2" width="89.88671875" style="46" bestFit="1" customWidth="1"/>
    <col min="3" max="3" width="134.6640625" style="71" customWidth="1"/>
  </cols>
  <sheetData>
    <row r="1" spans="1:4" ht="31.2">
      <c r="A1" s="70" t="s">
        <v>236</v>
      </c>
      <c r="B1" s="70"/>
      <c r="C1" s="143" t="s">
        <v>3011</v>
      </c>
    </row>
    <row r="2" spans="1:4">
      <c r="B2" s="101"/>
      <c r="C2" s="101"/>
    </row>
    <row r="3" spans="1:4">
      <c r="A3" s="244" t="s">
        <v>59</v>
      </c>
      <c r="B3" s="245"/>
      <c r="C3" s="101"/>
    </row>
    <row r="4" spans="1:4">
      <c r="C4" s="101"/>
    </row>
    <row r="5" spans="1:4" ht="18">
      <c r="A5" s="111" t="s">
        <v>200</v>
      </c>
      <c r="B5" s="111" t="s">
        <v>1312</v>
      </c>
      <c r="C5" s="246" t="s">
        <v>57</v>
      </c>
    </row>
    <row r="6" spans="1:4" ht="28.8">
      <c r="A6" s="139" t="s">
        <v>1285</v>
      </c>
      <c r="B6" s="113" t="s">
        <v>2575</v>
      </c>
      <c r="C6" s="247" t="s">
        <v>2576</v>
      </c>
    </row>
    <row r="7" spans="1:4" ht="28.8">
      <c r="A7" s="139" t="s">
        <v>1286</v>
      </c>
      <c r="B7" s="113" t="s">
        <v>2577</v>
      </c>
      <c r="C7" s="247" t="s">
        <v>2578</v>
      </c>
    </row>
    <row r="8" spans="1:4" ht="28.8">
      <c r="A8" s="139" t="s">
        <v>1287</v>
      </c>
      <c r="B8" s="113" t="s">
        <v>2579</v>
      </c>
      <c r="C8" s="247" t="s">
        <v>2580</v>
      </c>
    </row>
    <row r="9" spans="1:4" ht="57.6">
      <c r="A9" s="139" t="s">
        <v>1288</v>
      </c>
      <c r="B9" s="113" t="s">
        <v>58</v>
      </c>
      <c r="C9" s="147" t="s">
        <v>2581</v>
      </c>
    </row>
    <row r="10" spans="1:4" ht="44.25" customHeight="1">
      <c r="A10" s="139" t="s">
        <v>1289</v>
      </c>
      <c r="B10" s="113" t="s">
        <v>3021</v>
      </c>
      <c r="C10" s="147" t="s">
        <v>2582</v>
      </c>
      <c r="D10" s="45"/>
    </row>
    <row r="11" spans="1:4" ht="64.95" customHeight="1">
      <c r="A11" s="139" t="s">
        <v>1290</v>
      </c>
      <c r="B11" s="113" t="s">
        <v>233</v>
      </c>
      <c r="C11" s="147" t="s">
        <v>2590</v>
      </c>
    </row>
    <row r="12" spans="1:4">
      <c r="A12" s="139" t="s">
        <v>1291</v>
      </c>
      <c r="B12" s="113" t="s">
        <v>2570</v>
      </c>
      <c r="C12" s="147" t="s">
        <v>3408</v>
      </c>
    </row>
    <row r="13" spans="1:4">
      <c r="A13" s="139" t="s">
        <v>1292</v>
      </c>
      <c r="B13" s="113" t="s">
        <v>214</v>
      </c>
      <c r="C13" s="147" t="s">
        <v>1336</v>
      </c>
    </row>
    <row r="14" spans="1:4">
      <c r="A14" s="139" t="s">
        <v>1293</v>
      </c>
      <c r="B14" s="113" t="s">
        <v>250</v>
      </c>
      <c r="C14" s="147" t="s">
        <v>1335</v>
      </c>
    </row>
    <row r="15" spans="1:4" ht="57.6">
      <c r="A15" s="139" t="s">
        <v>1294</v>
      </c>
      <c r="B15" s="113" t="s">
        <v>251</v>
      </c>
      <c r="C15" s="147" t="s">
        <v>2588</v>
      </c>
    </row>
    <row r="16" spans="1:4" ht="28.8">
      <c r="A16" s="139" t="s">
        <v>1295</v>
      </c>
      <c r="B16" s="113" t="s">
        <v>213</v>
      </c>
      <c r="C16" s="147" t="s">
        <v>2589</v>
      </c>
    </row>
    <row r="17" spans="1:3" ht="28.8">
      <c r="A17" s="139" t="s">
        <v>1296</v>
      </c>
      <c r="B17" s="248" t="s">
        <v>1331</v>
      </c>
      <c r="C17" s="147" t="s">
        <v>2583</v>
      </c>
    </row>
    <row r="18" spans="1:3" ht="30" customHeight="1">
      <c r="A18" s="139" t="s">
        <v>1297</v>
      </c>
      <c r="B18" s="248" t="s">
        <v>137</v>
      </c>
      <c r="C18" s="147" t="s">
        <v>2584</v>
      </c>
    </row>
    <row r="19" spans="1:3">
      <c r="A19" s="139" t="s">
        <v>2572</v>
      </c>
      <c r="B19" s="248" t="s">
        <v>134</v>
      </c>
      <c r="C19" s="147" t="s">
        <v>2585</v>
      </c>
    </row>
    <row r="20" spans="1:3">
      <c r="A20" s="139" t="s">
        <v>2573</v>
      </c>
      <c r="B20" s="113" t="s">
        <v>2571</v>
      </c>
      <c r="C20" s="147" t="s">
        <v>2586</v>
      </c>
    </row>
    <row r="21" spans="1:3">
      <c r="A21" s="139" t="s">
        <v>1298</v>
      </c>
      <c r="B21" s="126" t="s">
        <v>1313</v>
      </c>
      <c r="C21" s="249"/>
    </row>
    <row r="22" spans="1:3" outlineLevel="1">
      <c r="A22" s="139" t="s">
        <v>1299</v>
      </c>
      <c r="B22" s="249"/>
      <c r="C22" s="249"/>
    </row>
    <row r="23" spans="1:3" outlineLevel="1">
      <c r="A23" s="139" t="s">
        <v>1300</v>
      </c>
      <c r="B23" s="147"/>
      <c r="C23" s="147"/>
    </row>
    <row r="24" spans="1:3" outlineLevel="1">
      <c r="A24" s="139" t="s">
        <v>1301</v>
      </c>
      <c r="B24" s="210"/>
      <c r="C24" s="147"/>
    </row>
    <row r="25" spans="1:3" outlineLevel="1">
      <c r="A25" s="139" t="s">
        <v>1302</v>
      </c>
      <c r="B25" s="210"/>
      <c r="C25" s="147"/>
    </row>
    <row r="26" spans="1:3" outlineLevel="1">
      <c r="A26" s="139" t="s">
        <v>1865</v>
      </c>
      <c r="B26" s="210"/>
      <c r="C26" s="147"/>
    </row>
    <row r="27" spans="1:3" outlineLevel="1">
      <c r="A27" s="139" t="s">
        <v>1866</v>
      </c>
      <c r="B27" s="210"/>
      <c r="C27" s="147"/>
    </row>
    <row r="28" spans="1:3" ht="18" outlineLevel="1">
      <c r="A28" s="111"/>
      <c r="B28" s="111" t="s">
        <v>1867</v>
      </c>
      <c r="C28" s="246" t="s">
        <v>1868</v>
      </c>
    </row>
    <row r="29" spans="1:3" outlineLevel="1">
      <c r="A29" s="139" t="s">
        <v>1303</v>
      </c>
      <c r="B29" s="113" t="s">
        <v>1869</v>
      </c>
      <c r="C29" s="147" t="s">
        <v>168</v>
      </c>
    </row>
    <row r="30" spans="1:3" outlineLevel="1">
      <c r="A30" s="139" t="s">
        <v>1304</v>
      </c>
      <c r="B30" s="113" t="s">
        <v>1870</v>
      </c>
      <c r="C30" s="147" t="s">
        <v>168</v>
      </c>
    </row>
    <row r="31" spans="1:3" outlineLevel="1">
      <c r="A31" s="139" t="s">
        <v>1305</v>
      </c>
      <c r="B31" s="113" t="s">
        <v>1871</v>
      </c>
      <c r="C31" s="147" t="s">
        <v>168</v>
      </c>
    </row>
    <row r="32" spans="1:3" ht="28.8" outlineLevel="1">
      <c r="A32" s="139" t="s">
        <v>1306</v>
      </c>
      <c r="B32" s="250" t="s">
        <v>2651</v>
      </c>
      <c r="C32" s="147" t="s">
        <v>3409</v>
      </c>
    </row>
    <row r="33" spans="1:3" outlineLevel="1">
      <c r="A33" s="139" t="s">
        <v>1307</v>
      </c>
      <c r="B33" s="251"/>
      <c r="C33" s="147"/>
    </row>
    <row r="34" spans="1:3" outlineLevel="1">
      <c r="A34" s="139" t="s">
        <v>1872</v>
      </c>
      <c r="B34" s="251"/>
      <c r="C34" s="147"/>
    </row>
    <row r="35" spans="1:3" outlineLevel="1">
      <c r="A35" s="139" t="s">
        <v>1873</v>
      </c>
      <c r="B35" s="251"/>
      <c r="C35" s="147"/>
    </row>
    <row r="36" spans="1:3" outlineLevel="1">
      <c r="A36" s="139" t="s">
        <v>1874</v>
      </c>
      <c r="B36" s="251"/>
      <c r="C36" s="147"/>
    </row>
    <row r="37" spans="1:3" outlineLevel="1">
      <c r="A37" s="139" t="s">
        <v>1875</v>
      </c>
      <c r="B37" s="251"/>
      <c r="C37" s="147"/>
    </row>
    <row r="38" spans="1:3" outlineLevel="1">
      <c r="A38" s="139" t="s">
        <v>1876</v>
      </c>
      <c r="B38" s="251"/>
      <c r="C38" s="147"/>
    </row>
    <row r="39" spans="1:3" outlineLevel="1">
      <c r="A39" s="139" t="s">
        <v>1877</v>
      </c>
      <c r="B39" s="251"/>
      <c r="C39" s="147"/>
    </row>
    <row r="40" spans="1:3" outlineLevel="1">
      <c r="A40" s="139" t="s">
        <v>1878</v>
      </c>
      <c r="B40" s="71"/>
      <c r="C40" s="147"/>
    </row>
    <row r="41" spans="1:3" outlineLevel="1">
      <c r="A41" s="139" t="s">
        <v>1879</v>
      </c>
      <c r="B41" s="251"/>
      <c r="C41" s="147"/>
    </row>
    <row r="42" spans="1:3" outlineLevel="1">
      <c r="A42" s="139" t="s">
        <v>1880</v>
      </c>
      <c r="B42" s="251"/>
      <c r="C42" s="147"/>
    </row>
    <row r="43" spans="1:3" outlineLevel="1">
      <c r="A43" s="139" t="s">
        <v>1881</v>
      </c>
      <c r="B43" s="251"/>
      <c r="C43" s="147"/>
    </row>
    <row r="44" spans="1:3" ht="18">
      <c r="A44" s="111"/>
      <c r="B44" s="111" t="s">
        <v>1882</v>
      </c>
      <c r="C44" s="246" t="s">
        <v>144</v>
      </c>
    </row>
    <row r="45" spans="1:3">
      <c r="A45" s="139" t="s">
        <v>1308</v>
      </c>
      <c r="B45" s="248" t="s">
        <v>145</v>
      </c>
      <c r="C45" s="147" t="s">
        <v>166</v>
      </c>
    </row>
    <row r="46" spans="1:3">
      <c r="A46" s="139" t="s">
        <v>2482</v>
      </c>
      <c r="B46" s="248" t="s">
        <v>146</v>
      </c>
      <c r="C46" s="147" t="s">
        <v>167</v>
      </c>
    </row>
    <row r="47" spans="1:3">
      <c r="A47" s="139" t="s">
        <v>2483</v>
      </c>
      <c r="B47" s="248" t="s">
        <v>147</v>
      </c>
      <c r="C47" s="147" t="s">
        <v>168</v>
      </c>
    </row>
    <row r="48" spans="1:3" outlineLevel="1">
      <c r="A48" s="139" t="s">
        <v>1309</v>
      </c>
      <c r="B48" s="250"/>
      <c r="C48" s="147"/>
    </row>
    <row r="49" spans="1:3" outlineLevel="1">
      <c r="A49" s="139" t="s">
        <v>1310</v>
      </c>
      <c r="B49" s="148"/>
      <c r="C49" s="147"/>
    </row>
    <row r="50" spans="1:3" outlineLevel="1">
      <c r="A50" s="139" t="s">
        <v>1311</v>
      </c>
      <c r="B50" s="252"/>
      <c r="C50" s="147"/>
    </row>
    <row r="51" spans="1:3" ht="18">
      <c r="A51" s="111"/>
      <c r="B51" s="111" t="s">
        <v>1883</v>
      </c>
      <c r="C51" s="246" t="s">
        <v>57</v>
      </c>
    </row>
    <row r="52" spans="1:3">
      <c r="A52" s="139" t="s">
        <v>2484</v>
      </c>
      <c r="B52" s="113" t="s">
        <v>60</v>
      </c>
      <c r="C52" s="147" t="s">
        <v>167</v>
      </c>
    </row>
    <row r="53" spans="1:3">
      <c r="A53" s="139" t="s">
        <v>2485</v>
      </c>
      <c r="B53" s="148"/>
      <c r="C53" s="249"/>
    </row>
    <row r="54" spans="1:3">
      <c r="A54" s="139" t="s">
        <v>2486</v>
      </c>
      <c r="B54" s="148"/>
      <c r="C54" s="249"/>
    </row>
    <row r="55" spans="1:3">
      <c r="A55" s="139" t="s">
        <v>2487</v>
      </c>
      <c r="B55" s="148"/>
      <c r="C55" s="249"/>
    </row>
    <row r="56" spans="1:3">
      <c r="A56" s="139" t="s">
        <v>2488</v>
      </c>
      <c r="B56" s="148"/>
      <c r="C56" s="249"/>
    </row>
    <row r="57" spans="1:3">
      <c r="A57" s="139" t="s">
        <v>2489</v>
      </c>
      <c r="B57" s="148"/>
      <c r="C57" s="249"/>
    </row>
    <row r="58" spans="1:3">
      <c r="B58" s="47"/>
    </row>
    <row r="59" spans="1:3">
      <c r="B59" s="47"/>
    </row>
    <row r="60" spans="1:3">
      <c r="B60" s="47"/>
    </row>
    <row r="61" spans="1:3">
      <c r="B61" s="47"/>
    </row>
    <row r="62" spans="1:3">
      <c r="B62" s="47"/>
    </row>
    <row r="63" spans="1:3">
      <c r="B63" s="47"/>
    </row>
    <row r="64" spans="1:3">
      <c r="B64" s="47"/>
    </row>
    <row r="65" spans="2:2">
      <c r="B65" s="47"/>
    </row>
    <row r="66" spans="2:2">
      <c r="B66" s="47"/>
    </row>
    <row r="67" spans="2:2">
      <c r="B67" s="47"/>
    </row>
    <row r="68" spans="2:2">
      <c r="B68" s="47"/>
    </row>
    <row r="69" spans="2:2">
      <c r="B69" s="47"/>
    </row>
    <row r="70" spans="2:2">
      <c r="B70" s="47"/>
    </row>
    <row r="71" spans="2:2">
      <c r="B71" s="47"/>
    </row>
    <row r="72" spans="2:2">
      <c r="B72" s="47"/>
    </row>
    <row r="73" spans="2:2">
      <c r="B73" s="47"/>
    </row>
    <row r="74" spans="2:2">
      <c r="B74" s="47"/>
    </row>
    <row r="75" spans="2:2">
      <c r="B75" s="47"/>
    </row>
    <row r="76" spans="2:2">
      <c r="B76" s="47"/>
    </row>
    <row r="77" spans="2:2">
      <c r="B77" s="47"/>
    </row>
    <row r="78" spans="2:2">
      <c r="B78" s="47"/>
    </row>
    <row r="79" spans="2:2">
      <c r="B79" s="47"/>
    </row>
    <row r="80" spans="2:2">
      <c r="B80" s="47"/>
    </row>
    <row r="81" spans="2:2">
      <c r="B81" s="47"/>
    </row>
    <row r="82" spans="2:2">
      <c r="B82" s="47"/>
    </row>
    <row r="83" spans="2:2">
      <c r="B83" s="47"/>
    </row>
    <row r="84" spans="2:2">
      <c r="B84" s="47"/>
    </row>
    <row r="85" spans="2:2">
      <c r="B85" s="47"/>
    </row>
    <row r="86" spans="2:2">
      <c r="B86" s="47"/>
    </row>
    <row r="87" spans="2:2">
      <c r="B87" s="47"/>
    </row>
    <row r="88" spans="2:2">
      <c r="B88" s="47"/>
    </row>
    <row r="89" spans="2:2">
      <c r="B89" s="47"/>
    </row>
    <row r="90" spans="2:2">
      <c r="B90" s="47"/>
    </row>
    <row r="91" spans="2:2">
      <c r="B91" s="47"/>
    </row>
    <row r="92" spans="2:2">
      <c r="B92" s="47"/>
    </row>
    <row r="93" spans="2:2">
      <c r="B93" s="47"/>
    </row>
    <row r="94" spans="2:2">
      <c r="B94" s="47"/>
    </row>
    <row r="95" spans="2:2">
      <c r="B95" s="47"/>
    </row>
    <row r="96" spans="2:2">
      <c r="B96" s="47"/>
    </row>
    <row r="97" spans="2:2">
      <c r="B97" s="47"/>
    </row>
    <row r="98" spans="2:2">
      <c r="B98" s="47"/>
    </row>
    <row r="99" spans="2:2">
      <c r="B99" s="47"/>
    </row>
    <row r="100" spans="2:2">
      <c r="B100" s="47"/>
    </row>
    <row r="101" spans="2:2">
      <c r="B101" s="47"/>
    </row>
    <row r="102" spans="2:2">
      <c r="B102" s="47"/>
    </row>
    <row r="103" spans="2:2">
      <c r="B103" s="101"/>
    </row>
    <row r="104" spans="2:2">
      <c r="B104" s="101"/>
    </row>
    <row r="105" spans="2:2">
      <c r="B105" s="101"/>
    </row>
    <row r="106" spans="2:2">
      <c r="B106" s="101"/>
    </row>
    <row r="107" spans="2:2">
      <c r="B107" s="101"/>
    </row>
    <row r="108" spans="2:2">
      <c r="B108" s="101"/>
    </row>
    <row r="109" spans="2:2">
      <c r="B109" s="101"/>
    </row>
    <row r="110" spans="2:2">
      <c r="B110" s="101"/>
    </row>
    <row r="111" spans="2:2">
      <c r="B111" s="101"/>
    </row>
    <row r="112" spans="2:2">
      <c r="B112" s="101"/>
    </row>
    <row r="113" spans="2:2">
      <c r="B113" s="47"/>
    </row>
    <row r="114" spans="2:2">
      <c r="B114" s="47"/>
    </row>
    <row r="115" spans="2:2">
      <c r="B115" s="47"/>
    </row>
    <row r="116" spans="2:2">
      <c r="B116" s="47"/>
    </row>
    <row r="117" spans="2:2">
      <c r="B117" s="47"/>
    </row>
    <row r="118" spans="2:2">
      <c r="B118" s="47"/>
    </row>
    <row r="119" spans="2:2">
      <c r="B119" s="47"/>
    </row>
    <row r="120" spans="2:2">
      <c r="B120" s="47"/>
    </row>
    <row r="121" spans="2:2">
      <c r="B121" s="172"/>
    </row>
    <row r="122" spans="2:2">
      <c r="B122" s="47"/>
    </row>
    <row r="123" spans="2:2">
      <c r="B123" s="47"/>
    </row>
    <row r="124" spans="2:2">
      <c r="B124" s="47"/>
    </row>
    <row r="125" spans="2:2">
      <c r="B125" s="47"/>
    </row>
    <row r="126" spans="2:2">
      <c r="B126" s="47"/>
    </row>
    <row r="127" spans="2:2">
      <c r="B127" s="47"/>
    </row>
    <row r="128" spans="2:2">
      <c r="B128" s="47"/>
    </row>
    <row r="129" spans="2:2">
      <c r="B129" s="47"/>
    </row>
    <row r="130" spans="2:2">
      <c r="B130" s="47"/>
    </row>
    <row r="131" spans="2:2">
      <c r="B131" s="47"/>
    </row>
    <row r="132" spans="2:2">
      <c r="B132" s="47"/>
    </row>
    <row r="133" spans="2:2">
      <c r="B133" s="47"/>
    </row>
    <row r="134" spans="2:2">
      <c r="B134" s="47"/>
    </row>
    <row r="135" spans="2:2">
      <c r="B135" s="47"/>
    </row>
    <row r="136" spans="2:2">
      <c r="B136" s="47"/>
    </row>
    <row r="137" spans="2:2">
      <c r="B137" s="47"/>
    </row>
    <row r="138" spans="2:2">
      <c r="B138" s="47"/>
    </row>
    <row r="140" spans="2:2">
      <c r="B140" s="47"/>
    </row>
    <row r="141" spans="2:2">
      <c r="B141" s="47"/>
    </row>
    <row r="142" spans="2:2">
      <c r="B142" s="47"/>
    </row>
    <row r="147" spans="2:2">
      <c r="B147" s="145"/>
    </row>
    <row r="148" spans="2:2">
      <c r="B148" s="253"/>
    </row>
    <row r="154" spans="2:2">
      <c r="B154" s="119"/>
    </row>
    <row r="155" spans="2:2">
      <c r="B155" s="47"/>
    </row>
    <row r="157" spans="2:2">
      <c r="B157" s="47"/>
    </row>
    <row r="158" spans="2:2">
      <c r="B158" s="47"/>
    </row>
    <row r="159" spans="2:2">
      <c r="B159" s="47"/>
    </row>
    <row r="160" spans="2:2">
      <c r="B160" s="47"/>
    </row>
    <row r="161" spans="2:2">
      <c r="B161" s="47"/>
    </row>
    <row r="162" spans="2:2">
      <c r="B162" s="47"/>
    </row>
    <row r="163" spans="2:2">
      <c r="B163" s="47"/>
    </row>
    <row r="164" spans="2:2">
      <c r="B164" s="47"/>
    </row>
    <row r="165" spans="2:2">
      <c r="B165" s="47"/>
    </row>
    <row r="166" spans="2:2">
      <c r="B166" s="47"/>
    </row>
    <row r="167" spans="2:2">
      <c r="B167" s="47"/>
    </row>
    <row r="168" spans="2:2">
      <c r="B168" s="47"/>
    </row>
    <row r="265" spans="2:2">
      <c r="B265" s="168"/>
    </row>
    <row r="266" spans="2:2">
      <c r="B266" s="47"/>
    </row>
    <row r="267" spans="2:2">
      <c r="B267" s="47"/>
    </row>
    <row r="270" spans="2:2">
      <c r="B270" s="47"/>
    </row>
    <row r="286" spans="2:2">
      <c r="B286" s="168"/>
    </row>
    <row r="316" spans="2:2">
      <c r="B316" s="145"/>
    </row>
    <row r="317" spans="2:2">
      <c r="B317" s="47"/>
    </row>
    <row r="319" spans="2:2">
      <c r="B319" s="47"/>
    </row>
    <row r="320" spans="2:2">
      <c r="B320" s="47"/>
    </row>
    <row r="321" spans="2:2">
      <c r="B321" s="47"/>
    </row>
    <row r="322" spans="2:2">
      <c r="B322" s="47"/>
    </row>
    <row r="323" spans="2:2">
      <c r="B323" s="47"/>
    </row>
    <row r="324" spans="2:2">
      <c r="B324" s="47"/>
    </row>
    <row r="325" spans="2:2">
      <c r="B325" s="47"/>
    </row>
    <row r="326" spans="2:2">
      <c r="B326" s="47"/>
    </row>
    <row r="327" spans="2:2">
      <c r="B327" s="47"/>
    </row>
    <row r="328" spans="2:2">
      <c r="B328" s="47"/>
    </row>
    <row r="329" spans="2:2">
      <c r="B329" s="47"/>
    </row>
    <row r="330" spans="2:2">
      <c r="B330" s="47"/>
    </row>
    <row r="342" spans="2:2">
      <c r="B342" s="47"/>
    </row>
    <row r="343" spans="2:2">
      <c r="B343" s="47"/>
    </row>
    <row r="344" spans="2:2">
      <c r="B344" s="47"/>
    </row>
    <row r="345" spans="2:2">
      <c r="B345" s="47"/>
    </row>
    <row r="346" spans="2:2">
      <c r="B346" s="47"/>
    </row>
    <row r="347" spans="2:2">
      <c r="B347" s="47"/>
    </row>
    <row r="348" spans="2:2">
      <c r="B348" s="47"/>
    </row>
    <row r="349" spans="2:2">
      <c r="B349" s="47"/>
    </row>
    <row r="350" spans="2:2">
      <c r="B350" s="47"/>
    </row>
    <row r="352" spans="2:2">
      <c r="B352" s="47"/>
    </row>
    <row r="353" spans="2:2">
      <c r="B353" s="47"/>
    </row>
    <row r="354" spans="2:2">
      <c r="B354" s="47"/>
    </row>
    <row r="355" spans="2:2">
      <c r="B355" s="47"/>
    </row>
    <row r="356" spans="2:2">
      <c r="B356" s="47"/>
    </row>
    <row r="358" spans="2:2">
      <c r="B358" s="47"/>
    </row>
    <row r="361" spans="2:2">
      <c r="B361" s="47"/>
    </row>
    <row r="364" spans="2:2">
      <c r="B364" s="47"/>
    </row>
    <row r="365" spans="2:2">
      <c r="B365" s="47"/>
    </row>
    <row r="366" spans="2:2">
      <c r="B366" s="47"/>
    </row>
    <row r="367" spans="2:2">
      <c r="B367" s="47"/>
    </row>
    <row r="368" spans="2:2">
      <c r="B368" s="47"/>
    </row>
    <row r="369" spans="2:2">
      <c r="B369" s="47"/>
    </row>
    <row r="370" spans="2:2">
      <c r="B370" s="47"/>
    </row>
    <row r="371" spans="2:2">
      <c r="B371" s="47"/>
    </row>
    <row r="372" spans="2:2">
      <c r="B372" s="47"/>
    </row>
    <row r="373" spans="2:2">
      <c r="B373" s="47"/>
    </row>
    <row r="374" spans="2:2">
      <c r="B374" s="47"/>
    </row>
    <row r="375" spans="2:2">
      <c r="B375" s="47"/>
    </row>
    <row r="376" spans="2:2">
      <c r="B376" s="47"/>
    </row>
    <row r="377" spans="2:2">
      <c r="B377" s="47"/>
    </row>
    <row r="378" spans="2:2">
      <c r="B378" s="47"/>
    </row>
    <row r="379" spans="2:2">
      <c r="B379" s="47"/>
    </row>
    <row r="380" spans="2:2">
      <c r="B380" s="47"/>
    </row>
    <row r="381" spans="2:2">
      <c r="B381" s="47"/>
    </row>
    <row r="382" spans="2:2">
      <c r="B382" s="47"/>
    </row>
    <row r="386" spans="2:2">
      <c r="B386" s="145"/>
    </row>
    <row r="403" spans="2:2">
      <c r="B403" s="254"/>
    </row>
  </sheetData>
  <protectedRanges>
    <protectedRange sqref="B33:C43 C29:C32" name="Glossary_2"/>
    <protectedRange sqref="B21" name="Glossary"/>
    <protectedRange sqref="C6:C8" name="Glossary_1"/>
    <protectedRange sqref="B32" name="Glossary_3"/>
  </protectedRanges>
  <pageMargins left="0.7" right="0.7" top="0.75" bottom="0.75" header="0.3" footer="0.3"/>
  <pageSetup paperSize="9" scale="32" orientation="landscape" r:id="rId1"/>
  <headerFooter>
    <oddHeader>&amp;R&amp;G</oddHeader>
    <oddFooter>&amp;L_x000D_&amp;1#&amp;"Aptos"&amp;10&amp;K000000 General</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762BB-FB34-4A2C-8AB6-374BDB969F86}">
  <sheetPr>
    <pageSetUpPr fitToPage="1"/>
  </sheetPr>
  <dimension ref="A1:L324"/>
  <sheetViews>
    <sheetView zoomScale="60" zoomScaleNormal="60" workbookViewId="0">
      <selection activeCell="E54" sqref="E54"/>
    </sheetView>
  </sheetViews>
  <sheetFormatPr defaultColWidth="9.33203125" defaultRowHeight="13.2"/>
  <cols>
    <col min="1" max="1" width="54.6640625" style="279" customWidth="1"/>
    <col min="2" max="2" width="92.6640625" style="279" customWidth="1"/>
    <col min="3" max="3" width="75.5546875" style="279" customWidth="1"/>
    <col min="4" max="4" width="22.44140625" style="279" customWidth="1"/>
    <col min="5" max="5" width="20.88671875" style="279" customWidth="1"/>
    <col min="6" max="6" width="16.6640625" style="279" customWidth="1"/>
    <col min="7" max="7" width="29.5546875" style="279" customWidth="1"/>
    <col min="8" max="8" width="23.109375" style="279" customWidth="1"/>
    <col min="9" max="9" width="20.88671875" style="279" customWidth="1"/>
    <col min="10" max="10" width="19.88671875" style="279" customWidth="1"/>
    <col min="11" max="11" width="23.33203125" style="279" customWidth="1"/>
    <col min="12" max="12" width="13.6640625" style="279" customWidth="1"/>
    <col min="13" max="13" width="20.5546875" style="279" customWidth="1"/>
    <col min="14" max="16384" width="9.33203125" style="279"/>
  </cols>
  <sheetData>
    <row r="1" spans="1:12" ht="25.5" customHeight="1">
      <c r="A1" s="409">
        <f>B10</f>
        <v>46295</v>
      </c>
      <c r="B1" s="409"/>
    </row>
    <row r="2" spans="1:12" ht="25.5" customHeight="1">
      <c r="A2" s="280"/>
    </row>
    <row r="3" spans="1:12" s="282" customFormat="1" ht="19.5" customHeight="1">
      <c r="A3" s="281"/>
      <c r="E3" s="279"/>
      <c r="F3" s="279"/>
      <c r="G3" s="279"/>
    </row>
    <row r="4" spans="1:12">
      <c r="A4" s="283"/>
      <c r="B4" s="284"/>
      <c r="C4" s="284"/>
      <c r="D4" s="284"/>
      <c r="E4" s="284"/>
      <c r="F4" s="284"/>
      <c r="G4" s="284"/>
      <c r="H4" s="284"/>
      <c r="I4" s="284"/>
      <c r="J4" s="284"/>
      <c r="K4" s="284"/>
      <c r="L4" s="284"/>
    </row>
    <row r="5" spans="1:12" ht="36.75" customHeight="1">
      <c r="A5" s="285" t="s">
        <v>3130</v>
      </c>
      <c r="B5" s="285" t="s">
        <v>1324</v>
      </c>
      <c r="C5" s="284"/>
      <c r="D5" s="284"/>
      <c r="E5" s="284"/>
      <c r="F5" s="284"/>
      <c r="G5" s="284"/>
      <c r="H5" s="284"/>
      <c r="I5" s="284"/>
      <c r="J5" s="284"/>
      <c r="K5" s="284"/>
      <c r="L5" s="284"/>
    </row>
    <row r="6" spans="1:12" ht="39.75" customHeight="1">
      <c r="A6" s="285" t="s">
        <v>3131</v>
      </c>
      <c r="B6" s="285" t="s">
        <v>1324</v>
      </c>
      <c r="C6" s="284"/>
      <c r="D6" s="284"/>
      <c r="E6" s="284"/>
      <c r="F6" s="284"/>
      <c r="G6" s="284"/>
      <c r="H6" s="284"/>
      <c r="I6" s="284"/>
      <c r="J6" s="284"/>
      <c r="K6" s="284"/>
      <c r="L6" s="284"/>
    </row>
    <row r="7" spans="1:12" ht="75.599999999999994" customHeight="1">
      <c r="A7" s="286" t="s">
        <v>3132</v>
      </c>
      <c r="B7" s="286" t="s">
        <v>3133</v>
      </c>
      <c r="C7" s="284"/>
      <c r="D7" s="284"/>
      <c r="E7" s="284"/>
      <c r="F7" s="284"/>
      <c r="G7" s="284"/>
      <c r="H7" s="284"/>
      <c r="I7" s="284"/>
      <c r="J7" s="284"/>
      <c r="K7" s="284"/>
      <c r="L7" s="284"/>
    </row>
    <row r="8" spans="1:12">
      <c r="A8" s="285" t="s">
        <v>3134</v>
      </c>
      <c r="B8" s="287">
        <v>46326</v>
      </c>
      <c r="C8" s="284"/>
      <c r="D8" s="284"/>
      <c r="E8" s="284"/>
      <c r="F8" s="284"/>
      <c r="G8" s="284"/>
      <c r="H8" s="284"/>
      <c r="I8" s="284"/>
      <c r="J8" s="284"/>
      <c r="K8" s="284"/>
      <c r="L8" s="284"/>
    </row>
    <row r="9" spans="1:12">
      <c r="A9" s="285" t="s">
        <v>3135</v>
      </c>
      <c r="B9" s="287">
        <v>46266</v>
      </c>
      <c r="C9" s="284"/>
      <c r="D9" s="284"/>
      <c r="E9" s="284"/>
      <c r="F9" s="284"/>
      <c r="G9" s="284"/>
      <c r="H9" s="284"/>
      <c r="I9" s="284"/>
      <c r="J9" s="284"/>
      <c r="K9" s="284"/>
      <c r="L9" s="284"/>
    </row>
    <row r="10" spans="1:12">
      <c r="A10" s="285" t="s">
        <v>3136</v>
      </c>
      <c r="B10" s="287">
        <v>46295</v>
      </c>
      <c r="C10" s="284"/>
      <c r="D10" s="284"/>
      <c r="E10" s="284"/>
      <c r="F10" s="284"/>
      <c r="G10" s="284"/>
      <c r="H10" s="284"/>
      <c r="I10" s="284"/>
      <c r="J10" s="284"/>
      <c r="K10" s="284"/>
      <c r="L10" s="284"/>
    </row>
    <row r="11" spans="1:12" ht="24.6" customHeight="1">
      <c r="A11" s="285" t="s">
        <v>3137</v>
      </c>
      <c r="B11" s="288" t="s">
        <v>3138</v>
      </c>
      <c r="C11" s="284"/>
      <c r="D11" s="284"/>
      <c r="E11" s="284"/>
      <c r="F11" s="284"/>
      <c r="G11" s="284"/>
      <c r="H11" s="284"/>
      <c r="I11" s="284"/>
      <c r="J11" s="284"/>
      <c r="K11" s="284"/>
      <c r="L11" s="284"/>
    </row>
    <row r="12" spans="1:12">
      <c r="A12" s="284"/>
      <c r="B12" s="284"/>
      <c r="C12" s="284"/>
      <c r="D12" s="284"/>
      <c r="E12" s="284"/>
      <c r="F12" s="284"/>
      <c r="G12" s="284"/>
      <c r="H12" s="284"/>
      <c r="I12" s="284"/>
      <c r="J12" s="284"/>
      <c r="K12" s="284"/>
      <c r="L12" s="284"/>
    </row>
    <row r="13" spans="1:12">
      <c r="A13" s="283" t="s">
        <v>3157</v>
      </c>
      <c r="B13" s="284"/>
      <c r="C13" s="284"/>
      <c r="D13" s="284"/>
      <c r="E13" s="284"/>
      <c r="F13" s="284"/>
      <c r="G13" s="284"/>
      <c r="H13" s="284"/>
      <c r="I13" s="284"/>
      <c r="J13" s="284"/>
      <c r="K13" s="284"/>
      <c r="L13" s="284"/>
    </row>
    <row r="14" spans="1:12">
      <c r="A14" s="284"/>
      <c r="B14" s="410" t="s">
        <v>3139</v>
      </c>
      <c r="C14" s="411"/>
      <c r="D14" s="411"/>
      <c r="E14" s="400" t="s">
        <v>3158</v>
      </c>
      <c r="F14" s="402"/>
      <c r="G14" s="400" t="s">
        <v>3159</v>
      </c>
      <c r="H14" s="402"/>
      <c r="I14" s="400" t="s">
        <v>3160</v>
      </c>
      <c r="J14" s="402"/>
      <c r="K14" s="400" t="s">
        <v>3161</v>
      </c>
      <c r="L14" s="402"/>
    </row>
    <row r="15" spans="1:12">
      <c r="A15" s="284"/>
      <c r="B15" s="412"/>
      <c r="C15" s="413"/>
      <c r="D15" s="413"/>
      <c r="E15" s="289" t="s">
        <v>3162</v>
      </c>
      <c r="F15" s="290" t="s">
        <v>3163</v>
      </c>
      <c r="G15" s="289" t="s">
        <v>3162</v>
      </c>
      <c r="H15" s="290" t="s">
        <v>3163</v>
      </c>
      <c r="I15" s="289" t="s">
        <v>3162</v>
      </c>
      <c r="J15" s="290" t="s">
        <v>3163</v>
      </c>
      <c r="K15" s="289" t="s">
        <v>3162</v>
      </c>
      <c r="L15" s="290" t="s">
        <v>3163</v>
      </c>
    </row>
    <row r="16" spans="1:12">
      <c r="A16" s="291" t="s">
        <v>3140</v>
      </c>
      <c r="B16" s="401"/>
      <c r="C16" s="401"/>
      <c r="D16" s="401"/>
      <c r="E16" s="292" t="s">
        <v>3069</v>
      </c>
      <c r="F16" s="292" t="s">
        <v>3073</v>
      </c>
      <c r="G16" s="292" t="s">
        <v>3069</v>
      </c>
      <c r="H16" s="292" t="s">
        <v>3074</v>
      </c>
      <c r="I16" s="292" t="s">
        <v>3075</v>
      </c>
      <c r="J16" s="292" t="s">
        <v>3075</v>
      </c>
      <c r="K16" s="292" t="s">
        <v>3075</v>
      </c>
      <c r="L16" s="292" t="s">
        <v>3075</v>
      </c>
    </row>
    <row r="17" spans="1:12">
      <c r="A17" s="293" t="s">
        <v>3118</v>
      </c>
      <c r="B17" s="399" t="s">
        <v>1324</v>
      </c>
      <c r="C17" s="399"/>
      <c r="D17" s="399"/>
      <c r="E17" s="292" t="s">
        <v>3069</v>
      </c>
      <c r="F17" s="292" t="s">
        <v>3046</v>
      </c>
      <c r="G17" s="292" t="s">
        <v>3069</v>
      </c>
      <c r="H17" s="292" t="s">
        <v>3091</v>
      </c>
      <c r="I17" s="292" t="s">
        <v>3075</v>
      </c>
      <c r="J17" s="292" t="s">
        <v>3075</v>
      </c>
      <c r="K17" s="292" t="s">
        <v>3075</v>
      </c>
      <c r="L17" s="292" t="s">
        <v>3075</v>
      </c>
    </row>
    <row r="18" spans="1:12">
      <c r="A18" s="293" t="s">
        <v>3141</v>
      </c>
      <c r="B18" s="399" t="s">
        <v>1324</v>
      </c>
      <c r="C18" s="399"/>
      <c r="D18" s="399"/>
      <c r="E18" s="292" t="s">
        <v>3069</v>
      </c>
      <c r="F18" s="292" t="s">
        <v>3046</v>
      </c>
      <c r="G18" s="292" t="s">
        <v>3069</v>
      </c>
      <c r="H18" s="292" t="s">
        <v>3091</v>
      </c>
      <c r="I18" s="292" t="s">
        <v>3075</v>
      </c>
      <c r="J18" s="292" t="s">
        <v>3075</v>
      </c>
      <c r="K18" s="292" t="s">
        <v>3075</v>
      </c>
      <c r="L18" s="292" t="s">
        <v>3075</v>
      </c>
    </row>
    <row r="19" spans="1:12">
      <c r="A19" s="293" t="s">
        <v>3142</v>
      </c>
      <c r="B19" s="399" t="s">
        <v>1324</v>
      </c>
      <c r="C19" s="399"/>
      <c r="D19" s="399"/>
      <c r="E19" s="292" t="s">
        <v>3089</v>
      </c>
      <c r="F19" s="292" t="s">
        <v>3046</v>
      </c>
      <c r="G19" s="292" t="s">
        <v>3090</v>
      </c>
      <c r="H19" s="292" t="s">
        <v>3091</v>
      </c>
      <c r="I19" s="292" t="s">
        <v>3075</v>
      </c>
      <c r="J19" s="292" t="s">
        <v>3075</v>
      </c>
      <c r="K19" s="292" t="s">
        <v>3075</v>
      </c>
      <c r="L19" s="292" t="s">
        <v>3075</v>
      </c>
    </row>
    <row r="20" spans="1:12">
      <c r="A20" s="293" t="s">
        <v>1358</v>
      </c>
      <c r="B20" s="399" t="s">
        <v>3102</v>
      </c>
      <c r="C20" s="399"/>
      <c r="D20" s="399"/>
      <c r="E20" s="292" t="s">
        <v>3103</v>
      </c>
      <c r="F20" s="292" t="s">
        <v>3104</v>
      </c>
      <c r="G20" s="292" t="s">
        <v>3105</v>
      </c>
      <c r="H20" s="292" t="s">
        <v>3105</v>
      </c>
      <c r="I20" s="292" t="s">
        <v>3069</v>
      </c>
      <c r="J20" s="292" t="s">
        <v>3069</v>
      </c>
      <c r="K20" s="292" t="s">
        <v>3075</v>
      </c>
      <c r="L20" s="292" t="s">
        <v>3075</v>
      </c>
    </row>
    <row r="21" spans="1:12">
      <c r="A21" s="293" t="s">
        <v>3143</v>
      </c>
      <c r="B21" s="399" t="s">
        <v>3069</v>
      </c>
      <c r="C21" s="399"/>
      <c r="D21" s="399"/>
      <c r="E21" s="292" t="s">
        <v>3069</v>
      </c>
      <c r="F21" s="292" t="s">
        <v>3069</v>
      </c>
      <c r="G21" s="292" t="s">
        <v>3069</v>
      </c>
      <c r="H21" s="292" t="s">
        <v>3069</v>
      </c>
      <c r="I21" s="292" t="s">
        <v>3069</v>
      </c>
      <c r="J21" s="292" t="s">
        <v>3069</v>
      </c>
      <c r="K21" s="292" t="s">
        <v>3069</v>
      </c>
      <c r="L21" s="292" t="s">
        <v>3069</v>
      </c>
    </row>
    <row r="22" spans="1:12">
      <c r="A22" s="293" t="s">
        <v>3144</v>
      </c>
      <c r="B22" s="399" t="s">
        <v>1324</v>
      </c>
      <c r="C22" s="399"/>
      <c r="D22" s="399"/>
      <c r="E22" s="292" t="s">
        <v>3089</v>
      </c>
      <c r="F22" s="292" t="s">
        <v>3046</v>
      </c>
      <c r="G22" s="292" t="s">
        <v>3090</v>
      </c>
      <c r="H22" s="292" t="s">
        <v>3091</v>
      </c>
      <c r="I22" s="292" t="s">
        <v>3075</v>
      </c>
      <c r="J22" s="292" t="s">
        <v>3075</v>
      </c>
      <c r="K22" s="292" t="s">
        <v>3075</v>
      </c>
      <c r="L22" s="292" t="s">
        <v>3075</v>
      </c>
    </row>
    <row r="23" spans="1:12">
      <c r="A23" s="293" t="s">
        <v>3145</v>
      </c>
      <c r="B23" s="399" t="s">
        <v>3069</v>
      </c>
      <c r="C23" s="399"/>
      <c r="D23" s="399"/>
      <c r="E23" s="292" t="s">
        <v>3069</v>
      </c>
      <c r="F23" s="292" t="s">
        <v>3069</v>
      </c>
      <c r="G23" s="292" t="s">
        <v>3069</v>
      </c>
      <c r="H23" s="292" t="s">
        <v>3069</v>
      </c>
      <c r="I23" s="292" t="s">
        <v>3069</v>
      </c>
      <c r="J23" s="292" t="s">
        <v>3069</v>
      </c>
      <c r="K23" s="292" t="s">
        <v>3069</v>
      </c>
      <c r="L23" s="292" t="s">
        <v>3069</v>
      </c>
    </row>
    <row r="24" spans="1:12">
      <c r="A24" s="293" t="s">
        <v>3146</v>
      </c>
      <c r="B24" s="399" t="s">
        <v>1324</v>
      </c>
      <c r="C24" s="399"/>
      <c r="D24" s="399"/>
      <c r="E24" s="292" t="s">
        <v>3115</v>
      </c>
      <c r="F24" s="292" t="s">
        <v>3046</v>
      </c>
      <c r="G24" s="292" t="s">
        <v>3119</v>
      </c>
      <c r="H24" s="292" t="s">
        <v>3091</v>
      </c>
      <c r="I24" s="292" t="s">
        <v>3075</v>
      </c>
      <c r="J24" s="292" t="s">
        <v>3075</v>
      </c>
      <c r="K24" s="292" t="s">
        <v>3075</v>
      </c>
      <c r="L24" s="292" t="s">
        <v>3075</v>
      </c>
    </row>
    <row r="25" spans="1:12">
      <c r="A25" s="293" t="s">
        <v>3147</v>
      </c>
      <c r="B25" s="399" t="s">
        <v>3069</v>
      </c>
      <c r="C25" s="399"/>
      <c r="D25" s="399"/>
      <c r="E25" s="292" t="s">
        <v>3069</v>
      </c>
      <c r="F25" s="292" t="s">
        <v>3069</v>
      </c>
      <c r="G25" s="292" t="s">
        <v>3069</v>
      </c>
      <c r="H25" s="292" t="s">
        <v>3069</v>
      </c>
      <c r="I25" s="292" t="s">
        <v>3069</v>
      </c>
      <c r="J25" s="292" t="s">
        <v>3069</v>
      </c>
      <c r="K25" s="292" t="s">
        <v>3069</v>
      </c>
      <c r="L25" s="292" t="s">
        <v>3069</v>
      </c>
    </row>
    <row r="26" spans="1:12" ht="12.75" customHeight="1">
      <c r="A26" s="293" t="s">
        <v>3148</v>
      </c>
      <c r="B26" s="294" t="s">
        <v>3153</v>
      </c>
      <c r="C26" s="284"/>
      <c r="D26" s="284"/>
      <c r="E26" s="284"/>
      <c r="F26" s="284"/>
      <c r="G26" s="284"/>
      <c r="H26" s="284"/>
      <c r="I26" s="284"/>
      <c r="J26" s="284"/>
      <c r="K26" s="284"/>
      <c r="L26" s="284"/>
    </row>
    <row r="27" spans="1:12" ht="12.75" customHeight="1">
      <c r="A27" s="293" t="s">
        <v>3149</v>
      </c>
      <c r="B27" s="295" t="s">
        <v>3154</v>
      </c>
      <c r="C27" s="284"/>
      <c r="D27" s="284"/>
      <c r="E27" s="284"/>
      <c r="F27" s="284"/>
      <c r="G27" s="284"/>
      <c r="H27" s="284"/>
      <c r="I27" s="284"/>
      <c r="J27" s="284"/>
      <c r="K27" s="284"/>
      <c r="L27" s="284"/>
    </row>
    <row r="28" spans="1:12" ht="12.75" customHeight="1">
      <c r="A28" s="293" t="s">
        <v>3150</v>
      </c>
      <c r="B28" s="296" t="s">
        <v>3155</v>
      </c>
      <c r="C28" s="284"/>
      <c r="D28" s="284"/>
      <c r="E28" s="284"/>
      <c r="F28" s="284"/>
      <c r="G28" s="284"/>
      <c r="H28" s="284"/>
      <c r="I28" s="284"/>
      <c r="J28" s="284"/>
      <c r="K28" s="284"/>
      <c r="L28" s="284"/>
    </row>
    <row r="29" spans="1:12" ht="12.75" customHeight="1">
      <c r="A29" s="293" t="s">
        <v>3151</v>
      </c>
      <c r="B29" s="296" t="s">
        <v>3156</v>
      </c>
      <c r="C29" s="284"/>
      <c r="D29" s="284"/>
      <c r="E29" s="284"/>
      <c r="F29" s="284"/>
      <c r="G29" s="284"/>
      <c r="H29" s="284"/>
      <c r="I29" s="284"/>
      <c r="J29" s="284"/>
      <c r="K29" s="284"/>
      <c r="L29" s="284"/>
    </row>
    <row r="30" spans="1:12" ht="12.75" customHeight="1">
      <c r="A30" s="293" t="s">
        <v>3152</v>
      </c>
      <c r="B30" s="391">
        <v>521269396.69999999</v>
      </c>
      <c r="C30" s="284"/>
      <c r="D30" s="284"/>
      <c r="E30" s="284"/>
      <c r="F30" s="284"/>
      <c r="G30" s="284"/>
      <c r="H30" s="284"/>
      <c r="I30" s="284"/>
      <c r="J30" s="284"/>
      <c r="K30" s="284"/>
      <c r="L30" s="284"/>
    </row>
    <row r="31" spans="1:12">
      <c r="A31" s="284"/>
      <c r="B31" s="284"/>
      <c r="C31" s="284"/>
      <c r="D31" s="284"/>
      <c r="E31" s="284"/>
      <c r="F31" s="284"/>
      <c r="G31" s="284"/>
      <c r="H31" s="284"/>
      <c r="I31" s="284"/>
      <c r="J31" s="284"/>
      <c r="K31" s="284"/>
      <c r="L31" s="284"/>
    </row>
    <row r="32" spans="1:12">
      <c r="A32" s="283" t="s">
        <v>3164</v>
      </c>
      <c r="B32" s="284"/>
      <c r="C32" s="284"/>
      <c r="D32" s="284"/>
      <c r="E32" s="284"/>
      <c r="F32" s="284"/>
      <c r="G32" s="284"/>
      <c r="H32" s="284"/>
      <c r="I32" s="284"/>
      <c r="J32" s="284"/>
      <c r="K32" s="284"/>
      <c r="L32" s="284"/>
    </row>
    <row r="33" spans="1:12">
      <c r="A33" s="284"/>
      <c r="B33" s="293" t="s">
        <v>3165</v>
      </c>
      <c r="C33" s="285" t="s">
        <v>3166</v>
      </c>
      <c r="D33" s="297" t="s">
        <v>3167</v>
      </c>
      <c r="E33" s="284"/>
      <c r="F33" s="284"/>
      <c r="G33" s="284"/>
      <c r="H33" s="284"/>
      <c r="I33" s="284"/>
      <c r="J33" s="284"/>
      <c r="K33" s="284"/>
      <c r="L33" s="284"/>
    </row>
    <row r="34" spans="1:12" ht="409.5" customHeight="1">
      <c r="A34" s="298" t="s">
        <v>3168</v>
      </c>
      <c r="B34" s="299" t="s">
        <v>3169</v>
      </c>
      <c r="C34" s="299" t="s">
        <v>3170</v>
      </c>
      <c r="D34" s="286"/>
      <c r="E34" s="284"/>
      <c r="F34" s="284"/>
      <c r="G34" s="284"/>
      <c r="H34" s="284"/>
      <c r="I34" s="284"/>
      <c r="J34" s="284"/>
      <c r="K34" s="284"/>
      <c r="L34" s="284"/>
    </row>
    <row r="35" spans="1:12" ht="218.25" customHeight="1">
      <c r="A35" s="300" t="s">
        <v>3171</v>
      </c>
      <c r="B35" s="299" t="s">
        <v>3172</v>
      </c>
      <c r="C35" s="299" t="s">
        <v>3173</v>
      </c>
      <c r="D35" s="285"/>
      <c r="E35" s="284"/>
      <c r="F35" s="284"/>
      <c r="G35" s="284"/>
      <c r="H35" s="284"/>
      <c r="I35" s="284"/>
      <c r="J35" s="284"/>
      <c r="K35" s="284"/>
      <c r="L35" s="284"/>
    </row>
    <row r="36" spans="1:12">
      <c r="A36" s="293" t="s">
        <v>3174</v>
      </c>
      <c r="B36" s="301">
        <v>85402661.269999996</v>
      </c>
      <c r="C36" s="301">
        <v>66246306.509999998</v>
      </c>
      <c r="D36" s="301">
        <v>85402661.269999996</v>
      </c>
      <c r="E36" s="284"/>
      <c r="F36" s="284"/>
      <c r="G36" s="284"/>
      <c r="H36" s="284"/>
      <c r="I36" s="284"/>
      <c r="J36" s="284"/>
      <c r="K36" s="284"/>
      <c r="L36" s="284"/>
    </row>
    <row r="37" spans="1:12">
      <c r="A37" s="293" t="s">
        <v>3175</v>
      </c>
      <c r="B37" s="301">
        <v>33048053.98</v>
      </c>
      <c r="C37" s="301">
        <v>30508625.920000002</v>
      </c>
      <c r="D37" s="301"/>
      <c r="E37" s="284"/>
      <c r="F37" s="284"/>
      <c r="G37" s="284"/>
      <c r="H37" s="284"/>
      <c r="I37" s="284"/>
      <c r="J37" s="284"/>
      <c r="K37" s="284"/>
      <c r="L37" s="284"/>
    </row>
    <row r="38" spans="1:12">
      <c r="A38" s="293" t="s">
        <v>3176</v>
      </c>
      <c r="B38" s="301">
        <v>172650256.43000001</v>
      </c>
      <c r="C38" s="301">
        <v>87910652.890000001</v>
      </c>
      <c r="D38" s="301"/>
      <c r="E38" s="284"/>
      <c r="F38" s="284"/>
      <c r="G38" s="284"/>
      <c r="H38" s="284"/>
      <c r="I38" s="284"/>
      <c r="J38" s="284"/>
      <c r="K38" s="284"/>
      <c r="L38" s="284"/>
    </row>
    <row r="39" spans="1:12">
      <c r="A39" s="293" t="s">
        <v>3177</v>
      </c>
      <c r="B39" s="302" t="s">
        <v>3069</v>
      </c>
      <c r="C39" s="303" t="s">
        <v>3069</v>
      </c>
      <c r="D39" s="303" t="s">
        <v>3069</v>
      </c>
      <c r="E39" s="284"/>
      <c r="F39" s="284"/>
      <c r="G39" s="284"/>
      <c r="H39" s="284"/>
      <c r="I39" s="284"/>
      <c r="J39" s="284"/>
      <c r="K39" s="284"/>
      <c r="L39" s="284"/>
    </row>
    <row r="40" spans="1:12">
      <c r="A40" s="284"/>
      <c r="B40" s="284"/>
      <c r="C40" s="304"/>
      <c r="D40" s="284"/>
      <c r="E40" s="284"/>
      <c r="F40" s="284"/>
      <c r="G40" s="284"/>
      <c r="H40" s="284"/>
      <c r="I40" s="284"/>
      <c r="J40" s="284"/>
      <c r="K40" s="284"/>
      <c r="L40" s="284"/>
    </row>
    <row r="41" spans="1:12">
      <c r="A41" s="283" t="s">
        <v>3178</v>
      </c>
      <c r="B41" s="284"/>
      <c r="C41" s="284"/>
      <c r="D41" s="284"/>
      <c r="E41" s="284"/>
      <c r="F41" s="284"/>
      <c r="G41" s="284"/>
      <c r="H41" s="284"/>
      <c r="I41" s="284"/>
      <c r="J41" s="284"/>
      <c r="K41" s="284"/>
      <c r="L41" s="284"/>
    </row>
    <row r="42" spans="1:12">
      <c r="A42" s="284"/>
      <c r="B42" s="1" t="s">
        <v>144</v>
      </c>
      <c r="C42" s="293" t="s">
        <v>3179</v>
      </c>
      <c r="D42" s="284"/>
      <c r="E42" s="305"/>
      <c r="F42" s="305"/>
      <c r="G42" s="305"/>
      <c r="H42" s="284"/>
      <c r="I42" s="284"/>
      <c r="J42" s="284"/>
      <c r="K42" s="284"/>
      <c r="L42" s="284"/>
    </row>
    <row r="43" spans="1:12">
      <c r="A43" s="293" t="s">
        <v>3046</v>
      </c>
      <c r="B43" s="301">
        <v>8506564973.8699999</v>
      </c>
      <c r="C43" s="306" t="s">
        <v>3180</v>
      </c>
      <c r="D43" s="284"/>
      <c r="E43" s="307"/>
      <c r="F43" s="284"/>
      <c r="G43" s="308"/>
      <c r="H43" s="284"/>
      <c r="I43" s="284"/>
      <c r="J43" s="284"/>
      <c r="K43" s="284"/>
      <c r="L43" s="284"/>
    </row>
    <row r="44" spans="1:12">
      <c r="A44" s="293" t="s">
        <v>3047</v>
      </c>
      <c r="B44" s="301">
        <v>62650256.43</v>
      </c>
      <c r="C44" s="306" t="s">
        <v>3181</v>
      </c>
      <c r="D44" s="284"/>
      <c r="E44" s="309"/>
      <c r="F44" s="309"/>
      <c r="G44" s="308"/>
      <c r="H44" s="284"/>
      <c r="I44" s="284"/>
      <c r="J44" s="284"/>
      <c r="K44" s="284"/>
      <c r="L44" s="284"/>
    </row>
    <row r="45" spans="1:12">
      <c r="A45" s="293" t="s">
        <v>3048</v>
      </c>
      <c r="B45" s="301">
        <v>0</v>
      </c>
      <c r="C45" s="306" t="s">
        <v>3182</v>
      </c>
      <c r="D45" s="284"/>
      <c r="E45" s="284"/>
      <c r="F45" s="284"/>
      <c r="G45" s="308"/>
      <c r="H45" s="284"/>
      <c r="I45" s="284"/>
      <c r="J45" s="284"/>
      <c r="K45" s="284"/>
      <c r="L45" s="284"/>
    </row>
    <row r="46" spans="1:12" ht="49.5" customHeight="1">
      <c r="A46" s="293" t="s">
        <v>3049</v>
      </c>
      <c r="B46" s="301">
        <v>110000000</v>
      </c>
      <c r="C46" s="306" t="s">
        <v>3183</v>
      </c>
      <c r="D46" s="284"/>
      <c r="E46" s="284"/>
      <c r="F46" s="284"/>
      <c r="G46" s="308"/>
      <c r="H46" s="284"/>
      <c r="I46" s="284"/>
      <c r="J46" s="284"/>
      <c r="K46" s="284"/>
      <c r="L46" s="284"/>
    </row>
    <row r="47" spans="1:12">
      <c r="A47" s="293" t="s">
        <v>3050</v>
      </c>
      <c r="B47" s="301"/>
      <c r="C47" s="306"/>
      <c r="D47" s="284"/>
      <c r="E47" s="284"/>
      <c r="F47" s="284"/>
      <c r="G47" s="284"/>
      <c r="H47" s="284"/>
      <c r="I47" s="284"/>
      <c r="J47" s="284"/>
      <c r="K47" s="284"/>
      <c r="L47" s="284"/>
    </row>
    <row r="48" spans="1:12">
      <c r="A48" s="293" t="s">
        <v>3184</v>
      </c>
      <c r="B48" s="301"/>
      <c r="C48" s="306"/>
      <c r="D48" s="284"/>
      <c r="E48" s="284"/>
      <c r="F48" s="284"/>
      <c r="G48" s="284"/>
      <c r="H48" s="284"/>
      <c r="I48" s="284"/>
      <c r="J48" s="284"/>
      <c r="K48" s="284"/>
      <c r="L48" s="284"/>
    </row>
    <row r="49" spans="1:12">
      <c r="A49" s="293" t="s">
        <v>3185</v>
      </c>
      <c r="B49" s="301"/>
      <c r="C49" s="306"/>
      <c r="D49" s="284"/>
      <c r="E49" s="284"/>
      <c r="F49" s="284"/>
      <c r="G49" s="284"/>
      <c r="H49" s="284"/>
      <c r="I49" s="284"/>
      <c r="J49" s="284"/>
      <c r="K49" s="284"/>
      <c r="L49" s="284"/>
    </row>
    <row r="50" spans="1:12">
      <c r="A50" s="293" t="s">
        <v>3068</v>
      </c>
      <c r="B50" s="301">
        <v>219153695.93000001</v>
      </c>
      <c r="C50" s="306" t="s">
        <v>3186</v>
      </c>
      <c r="D50" s="284"/>
      <c r="E50" s="284"/>
      <c r="F50" s="284"/>
      <c r="G50" s="284"/>
      <c r="H50" s="284"/>
      <c r="I50" s="284"/>
      <c r="J50" s="284"/>
      <c r="K50" s="284"/>
      <c r="L50" s="284"/>
    </row>
    <row r="51" spans="1:12">
      <c r="A51" s="293" t="s">
        <v>1329</v>
      </c>
      <c r="B51" s="301">
        <v>0</v>
      </c>
      <c r="C51" s="306" t="s">
        <v>3187</v>
      </c>
      <c r="D51" s="284"/>
      <c r="E51" s="284"/>
      <c r="F51" s="284"/>
      <c r="G51" s="284"/>
      <c r="H51" s="284"/>
      <c r="I51" s="284"/>
      <c r="J51" s="284"/>
      <c r="K51" s="284"/>
      <c r="L51" s="284"/>
    </row>
    <row r="52" spans="1:12">
      <c r="A52" s="293" t="s">
        <v>3188</v>
      </c>
      <c r="B52" s="301">
        <v>97836893.731999993</v>
      </c>
      <c r="C52" s="306" t="s">
        <v>3189</v>
      </c>
      <c r="D52" s="284"/>
      <c r="E52" s="284"/>
      <c r="F52" s="284"/>
      <c r="G52" s="284"/>
      <c r="H52" s="284"/>
      <c r="I52" s="284"/>
      <c r="J52" s="284"/>
      <c r="K52" s="284"/>
      <c r="L52" s="284"/>
    </row>
    <row r="53" spans="1:12" ht="12.75" customHeight="1">
      <c r="A53" s="293" t="s">
        <v>1</v>
      </c>
      <c r="B53" s="301">
        <v>8362224640.6420002</v>
      </c>
      <c r="C53" s="284"/>
      <c r="D53" s="284"/>
      <c r="E53" s="284"/>
      <c r="F53" s="284"/>
      <c r="G53" s="284"/>
      <c r="H53" s="284"/>
      <c r="I53" s="284"/>
      <c r="J53" s="284"/>
      <c r="K53" s="284"/>
      <c r="L53" s="284"/>
    </row>
    <row r="54" spans="1:12" ht="27.75" customHeight="1">
      <c r="A54" s="293" t="s">
        <v>3190</v>
      </c>
      <c r="B54" s="310" t="s">
        <v>3180</v>
      </c>
      <c r="C54" s="284"/>
      <c r="D54" s="284"/>
      <c r="E54" s="284"/>
      <c r="F54" s="284"/>
      <c r="G54" s="284"/>
      <c r="H54" s="284"/>
      <c r="I54" s="284"/>
      <c r="J54" s="284"/>
      <c r="K54" s="284"/>
      <c r="L54" s="284"/>
    </row>
    <row r="55" spans="1:12">
      <c r="A55" s="293" t="s">
        <v>3191</v>
      </c>
      <c r="B55" s="311">
        <v>0.9</v>
      </c>
      <c r="C55" s="284"/>
      <c r="D55" s="284"/>
      <c r="E55" s="284"/>
      <c r="F55" s="284"/>
      <c r="G55" s="284"/>
      <c r="H55" s="284"/>
      <c r="I55" s="284"/>
      <c r="J55" s="284"/>
      <c r="K55" s="284"/>
      <c r="L55" s="284"/>
    </row>
    <row r="56" spans="1:12">
      <c r="A56" s="293" t="s">
        <v>3192</v>
      </c>
      <c r="B56" s="311">
        <v>0.93500000000000005</v>
      </c>
      <c r="C56" s="284"/>
      <c r="D56" s="284"/>
      <c r="E56" s="284"/>
      <c r="F56" s="284"/>
      <c r="G56" s="284"/>
      <c r="H56" s="284"/>
      <c r="I56" s="284"/>
      <c r="J56" s="284"/>
      <c r="K56" s="284"/>
      <c r="L56" s="284"/>
    </row>
    <row r="57" spans="1:12">
      <c r="A57" s="293" t="s">
        <v>3193</v>
      </c>
      <c r="B57" s="311">
        <v>0.96</v>
      </c>
      <c r="C57" s="284"/>
      <c r="D57" s="284"/>
      <c r="E57" s="284"/>
      <c r="F57" s="284"/>
      <c r="G57" s="284"/>
      <c r="H57" s="284"/>
      <c r="I57" s="284"/>
      <c r="J57" s="284"/>
      <c r="K57" s="284"/>
      <c r="L57" s="284"/>
    </row>
    <row r="58" spans="1:12">
      <c r="A58" s="293" t="s">
        <v>3194</v>
      </c>
      <c r="B58" s="311" t="s">
        <v>3069</v>
      </c>
      <c r="C58" s="284"/>
      <c r="D58" s="284"/>
      <c r="E58" s="284"/>
      <c r="F58" s="284"/>
      <c r="G58" s="284"/>
      <c r="H58" s="284"/>
      <c r="I58" s="284"/>
      <c r="J58" s="284"/>
      <c r="K58" s="284"/>
      <c r="L58" s="284"/>
    </row>
    <row r="59" spans="1:12">
      <c r="A59" s="293" t="s">
        <v>3195</v>
      </c>
      <c r="B59" s="311" t="s">
        <v>3069</v>
      </c>
      <c r="C59" s="284"/>
      <c r="D59" s="284"/>
      <c r="E59" s="284"/>
      <c r="F59" s="284"/>
      <c r="G59" s="284"/>
      <c r="H59" s="284"/>
      <c r="I59" s="284"/>
      <c r="J59" s="284"/>
      <c r="K59" s="284"/>
      <c r="L59" s="284"/>
    </row>
    <row r="60" spans="1:12">
      <c r="A60" s="293" t="s">
        <v>3196</v>
      </c>
      <c r="B60" s="301">
        <v>2414241649.0819998</v>
      </c>
      <c r="C60" s="284"/>
      <c r="D60" s="284"/>
      <c r="E60" s="284"/>
      <c r="F60" s="284"/>
      <c r="G60" s="284"/>
      <c r="H60" s="284"/>
      <c r="I60" s="284"/>
      <c r="J60" s="284"/>
      <c r="K60" s="284"/>
      <c r="L60" s="284"/>
    </row>
    <row r="61" spans="1:12">
      <c r="A61" s="293" t="s">
        <v>3197</v>
      </c>
      <c r="B61" s="312">
        <v>0.40589249372564301</v>
      </c>
      <c r="C61" s="284"/>
      <c r="D61" s="284"/>
      <c r="E61" s="284"/>
      <c r="F61" s="284"/>
      <c r="G61" s="284"/>
      <c r="H61" s="284"/>
      <c r="I61" s="284"/>
      <c r="J61" s="284"/>
      <c r="K61" s="284"/>
      <c r="L61" s="284"/>
    </row>
    <row r="62" spans="1:12">
      <c r="A62" s="313"/>
      <c r="B62" s="314"/>
      <c r="C62" s="284"/>
      <c r="D62" s="284"/>
      <c r="E62" s="284"/>
      <c r="F62" s="284"/>
      <c r="G62" s="284"/>
      <c r="H62" s="284"/>
      <c r="I62" s="284"/>
      <c r="J62" s="284"/>
      <c r="K62" s="284"/>
      <c r="L62" s="284"/>
    </row>
    <row r="63" spans="1:12">
      <c r="A63" s="283" t="s">
        <v>3198</v>
      </c>
      <c r="B63" s="284"/>
      <c r="C63" s="284"/>
      <c r="D63" s="284"/>
      <c r="E63" s="284"/>
      <c r="F63" s="284"/>
      <c r="G63" s="284"/>
      <c r="H63" s="284"/>
      <c r="I63" s="284"/>
      <c r="J63" s="284"/>
      <c r="K63" s="284"/>
      <c r="L63" s="284"/>
    </row>
    <row r="64" spans="1:12">
      <c r="A64" s="285" t="s">
        <v>3199</v>
      </c>
      <c r="B64" s="315" t="s">
        <v>50</v>
      </c>
      <c r="C64" s="284"/>
      <c r="D64" s="284"/>
      <c r="E64" s="284"/>
      <c r="F64" s="284"/>
      <c r="G64" s="284"/>
      <c r="H64" s="284"/>
      <c r="I64" s="284"/>
      <c r="J64" s="284"/>
      <c r="K64" s="284"/>
      <c r="L64" s="284"/>
    </row>
    <row r="65" spans="1:12">
      <c r="A65" s="285" t="s">
        <v>3200</v>
      </c>
      <c r="B65" s="315" t="s">
        <v>3201</v>
      </c>
      <c r="C65" s="284"/>
      <c r="D65" s="284"/>
      <c r="E65" s="284"/>
      <c r="F65" s="284"/>
      <c r="G65" s="284"/>
      <c r="H65" s="284"/>
      <c r="I65" s="284"/>
      <c r="J65" s="284"/>
      <c r="K65" s="284"/>
      <c r="L65" s="284"/>
    </row>
    <row r="66" spans="1:12" ht="26.4">
      <c r="A66" s="285" t="s">
        <v>3202</v>
      </c>
      <c r="B66" s="316">
        <v>5947982991.5599995</v>
      </c>
      <c r="C66" s="317"/>
      <c r="D66" s="284"/>
      <c r="E66" s="284"/>
      <c r="F66" s="284"/>
      <c r="G66" s="284"/>
      <c r="H66" s="284"/>
      <c r="I66" s="284"/>
      <c r="J66" s="284"/>
      <c r="K66" s="284"/>
      <c r="L66" s="284"/>
    </row>
    <row r="67" spans="1:12" ht="26.4">
      <c r="A67" s="285" t="s">
        <v>3203</v>
      </c>
      <c r="B67" s="316">
        <v>5937650000</v>
      </c>
      <c r="C67" s="318"/>
      <c r="D67" s="284"/>
      <c r="E67" s="284"/>
      <c r="F67" s="284"/>
      <c r="G67" s="284"/>
      <c r="H67" s="284"/>
      <c r="I67" s="284"/>
      <c r="J67" s="284"/>
      <c r="K67" s="284"/>
      <c r="L67" s="284"/>
    </row>
    <row r="68" spans="1:12">
      <c r="A68" s="285" t="s">
        <v>3204</v>
      </c>
      <c r="B68" s="316">
        <v>9453573085.0699997</v>
      </c>
      <c r="C68" s="319"/>
      <c r="D68" s="284"/>
      <c r="E68" s="284"/>
      <c r="F68" s="284"/>
      <c r="G68" s="284"/>
      <c r="H68" s="284"/>
      <c r="I68" s="284"/>
      <c r="J68" s="284"/>
      <c r="K68" s="284"/>
      <c r="L68" s="284"/>
    </row>
    <row r="69" spans="1:12">
      <c r="A69" s="285" t="s">
        <v>3205</v>
      </c>
      <c r="B69" s="316">
        <v>291100971.68000001</v>
      </c>
      <c r="C69" s="320"/>
      <c r="D69" s="284"/>
      <c r="E69" s="284"/>
      <c r="F69" s="284"/>
      <c r="G69" s="284"/>
      <c r="H69" s="284"/>
      <c r="I69" s="284"/>
      <c r="J69" s="284"/>
      <c r="K69" s="284"/>
      <c r="L69" s="284"/>
    </row>
    <row r="70" spans="1:12">
      <c r="A70" s="285" t="s">
        <v>3206</v>
      </c>
      <c r="B70" s="316"/>
      <c r="C70" s="284"/>
      <c r="D70" s="284"/>
      <c r="E70" s="284"/>
      <c r="F70" s="284"/>
      <c r="G70" s="284"/>
      <c r="H70" s="284"/>
      <c r="I70" s="284"/>
      <c r="J70" s="284"/>
      <c r="K70" s="284"/>
      <c r="L70" s="284"/>
    </row>
    <row r="71" spans="1:12">
      <c r="A71" s="285" t="s">
        <v>3207</v>
      </c>
      <c r="B71" s="316">
        <v>0</v>
      </c>
      <c r="C71" s="284"/>
      <c r="D71" s="284"/>
      <c r="E71" s="284"/>
      <c r="F71" s="284"/>
      <c r="G71" s="284"/>
      <c r="H71" s="284"/>
      <c r="I71" s="284"/>
      <c r="J71" s="284"/>
      <c r="K71" s="284"/>
      <c r="L71" s="284"/>
    </row>
    <row r="72" spans="1:12">
      <c r="A72" s="285" t="s">
        <v>3208</v>
      </c>
      <c r="B72" s="316">
        <v>499127156.06</v>
      </c>
      <c r="C72" s="284"/>
      <c r="D72" s="284"/>
      <c r="E72" s="284"/>
      <c r="F72" s="284"/>
      <c r="G72" s="284"/>
      <c r="H72" s="284"/>
      <c r="I72" s="284"/>
      <c r="J72" s="284"/>
      <c r="K72" s="284"/>
      <c r="L72" s="284"/>
    </row>
    <row r="73" spans="1:12">
      <c r="A73" s="285" t="s">
        <v>3209</v>
      </c>
      <c r="B73" s="316">
        <v>219153695.93000001</v>
      </c>
      <c r="C73" s="284"/>
      <c r="D73" s="284"/>
      <c r="E73" s="284"/>
      <c r="F73" s="284"/>
      <c r="G73" s="284"/>
      <c r="H73" s="284"/>
      <c r="I73" s="284"/>
      <c r="J73" s="284"/>
      <c r="K73" s="284"/>
      <c r="L73" s="284"/>
    </row>
    <row r="74" spans="1:12" ht="26.4">
      <c r="A74" s="285" t="s">
        <v>3210</v>
      </c>
      <c r="B74" s="316">
        <v>177732119.71000001</v>
      </c>
      <c r="C74" s="284"/>
      <c r="D74" s="284"/>
      <c r="E74" s="284"/>
      <c r="F74" s="284"/>
      <c r="G74" s="284"/>
      <c r="H74" s="284"/>
      <c r="I74" s="284"/>
      <c r="J74" s="284"/>
      <c r="K74" s="284"/>
      <c r="L74" s="284"/>
    </row>
    <row r="75" spans="1:12">
      <c r="A75" s="285" t="s">
        <v>3211</v>
      </c>
      <c r="B75" s="316">
        <v>3471995294.1799998</v>
      </c>
      <c r="C75" s="318"/>
      <c r="D75" s="284"/>
      <c r="E75" s="284"/>
      <c r="F75" s="284"/>
      <c r="G75" s="284"/>
      <c r="H75" s="284"/>
      <c r="I75" s="284"/>
      <c r="J75" s="284"/>
      <c r="K75" s="284"/>
      <c r="L75" s="284"/>
    </row>
    <row r="76" spans="1:12">
      <c r="A76" s="285" t="s">
        <v>3212</v>
      </c>
      <c r="B76" s="321">
        <v>0.583726500076858</v>
      </c>
      <c r="C76" s="318"/>
      <c r="D76" s="284"/>
      <c r="E76" s="284"/>
      <c r="F76" s="284"/>
      <c r="G76" s="284"/>
      <c r="H76" s="284"/>
      <c r="I76" s="284"/>
      <c r="J76" s="284"/>
      <c r="K76" s="284"/>
      <c r="L76" s="284"/>
    </row>
    <row r="77" spans="1:12">
      <c r="A77" s="285" t="s">
        <v>3213</v>
      </c>
      <c r="B77" s="322">
        <v>58282</v>
      </c>
      <c r="C77" s="284"/>
      <c r="D77" s="284"/>
      <c r="E77" s="284"/>
      <c r="F77" s="284"/>
      <c r="G77" s="284"/>
      <c r="H77" s="284"/>
      <c r="I77" s="284"/>
      <c r="J77" s="284"/>
      <c r="K77" s="284"/>
      <c r="L77" s="284"/>
    </row>
    <row r="78" spans="1:12">
      <c r="A78" s="285" t="s">
        <v>3214</v>
      </c>
      <c r="B78" s="316">
        <v>162203.99239999999</v>
      </c>
      <c r="C78" s="284"/>
      <c r="D78" s="284"/>
      <c r="E78" s="284"/>
      <c r="F78" s="284"/>
      <c r="G78" s="284"/>
      <c r="H78" s="284"/>
      <c r="I78" s="284"/>
      <c r="J78" s="284"/>
      <c r="K78" s="284"/>
      <c r="L78" s="284"/>
    </row>
    <row r="79" spans="1:12">
      <c r="A79" s="285" t="s">
        <v>3215</v>
      </c>
      <c r="B79" s="321">
        <v>0.54688000000000003</v>
      </c>
      <c r="C79" s="284"/>
      <c r="D79" s="284"/>
      <c r="E79" s="284"/>
      <c r="F79" s="284"/>
      <c r="G79" s="284"/>
      <c r="H79" s="284"/>
      <c r="I79" s="284"/>
      <c r="J79" s="284"/>
      <c r="K79" s="284"/>
      <c r="L79" s="284"/>
    </row>
    <row r="80" spans="1:12">
      <c r="A80" s="285" t="s">
        <v>3216</v>
      </c>
      <c r="B80" s="321">
        <v>0.50805</v>
      </c>
      <c r="C80" s="284"/>
      <c r="D80" s="284"/>
      <c r="E80" s="284"/>
      <c r="F80" s="284"/>
      <c r="G80" s="284"/>
      <c r="H80" s="284"/>
      <c r="I80" s="284"/>
      <c r="J80" s="284"/>
      <c r="K80" s="284"/>
      <c r="L80" s="284"/>
    </row>
    <row r="81" spans="1:12">
      <c r="A81" s="285" t="s">
        <v>3217</v>
      </c>
      <c r="B81" s="323">
        <v>62.584099999999999</v>
      </c>
      <c r="C81" s="284"/>
      <c r="D81" s="284"/>
      <c r="E81" s="284"/>
      <c r="F81" s="284"/>
      <c r="G81" s="284"/>
      <c r="H81" s="284"/>
      <c r="I81" s="284"/>
      <c r="J81" s="284"/>
      <c r="K81" s="284"/>
      <c r="L81" s="284"/>
    </row>
    <row r="82" spans="1:12">
      <c r="A82" s="285" t="s">
        <v>3218</v>
      </c>
      <c r="B82" s="323">
        <v>249.42689999999999</v>
      </c>
      <c r="C82" s="284"/>
      <c r="D82" s="284"/>
      <c r="E82" s="284"/>
      <c r="F82" s="284"/>
      <c r="G82" s="284"/>
      <c r="H82" s="284"/>
      <c r="I82" s="284"/>
      <c r="J82" s="284"/>
      <c r="K82" s="284"/>
      <c r="L82" s="284"/>
    </row>
    <row r="83" spans="1:12">
      <c r="A83" s="285" t="s">
        <v>3219</v>
      </c>
      <c r="B83" s="321">
        <v>3.8858999999999998E-2</v>
      </c>
      <c r="C83" s="284"/>
      <c r="D83" s="284"/>
      <c r="E83" s="284"/>
      <c r="F83" s="284"/>
      <c r="G83" s="284"/>
      <c r="H83" s="284"/>
      <c r="I83" s="284"/>
      <c r="J83" s="284"/>
      <c r="K83" s="284"/>
      <c r="L83" s="284"/>
    </row>
    <row r="84" spans="1:12">
      <c r="A84" s="285" t="s">
        <v>3220</v>
      </c>
      <c r="B84" s="324">
        <v>6.54E-2</v>
      </c>
      <c r="C84" s="284"/>
      <c r="D84" s="284"/>
      <c r="E84" s="284"/>
      <c r="F84" s="284"/>
      <c r="G84" s="284"/>
      <c r="H84" s="284"/>
      <c r="I84" s="284"/>
      <c r="J84" s="284"/>
      <c r="K84" s="284"/>
      <c r="L84" s="284"/>
    </row>
    <row r="85" spans="1:12">
      <c r="A85" s="285" t="s">
        <v>3221</v>
      </c>
      <c r="B85" s="321">
        <v>1.3894958530259001E-2</v>
      </c>
      <c r="C85" s="284"/>
      <c r="D85" s="284"/>
      <c r="E85" s="284"/>
      <c r="F85" s="284"/>
      <c r="G85" s="284"/>
      <c r="H85" s="284"/>
      <c r="I85" s="284"/>
      <c r="J85" s="284"/>
      <c r="K85" s="284"/>
      <c r="L85" s="284"/>
    </row>
    <row r="86" spans="1:12">
      <c r="A86" s="285" t="s">
        <v>3222</v>
      </c>
      <c r="B86" s="321">
        <v>1.5545784005654E-2</v>
      </c>
      <c r="C86" s="284"/>
      <c r="D86" s="284"/>
      <c r="E86" s="284"/>
      <c r="F86" s="284"/>
      <c r="G86" s="284"/>
      <c r="H86" s="284"/>
      <c r="I86" s="284"/>
      <c r="J86" s="284"/>
      <c r="K86" s="284"/>
      <c r="L86" s="284"/>
    </row>
    <row r="87" spans="1:12">
      <c r="A87" s="293" t="s">
        <v>3223</v>
      </c>
      <c r="B87" s="321">
        <v>1.8374688442498E-2</v>
      </c>
      <c r="C87" s="284"/>
      <c r="D87" s="284"/>
      <c r="E87" s="284"/>
      <c r="F87" s="284"/>
      <c r="G87" s="284"/>
      <c r="H87" s="284"/>
      <c r="I87" s="284"/>
      <c r="J87" s="284"/>
      <c r="K87" s="284"/>
      <c r="L87" s="284"/>
    </row>
    <row r="88" spans="1:12">
      <c r="A88" s="293" t="s">
        <v>3224</v>
      </c>
      <c r="B88" s="321">
        <v>1.9760870061243999E-2</v>
      </c>
      <c r="C88" s="284"/>
      <c r="D88" s="284"/>
      <c r="E88" s="284"/>
      <c r="F88" s="284"/>
      <c r="G88" s="284"/>
      <c r="H88" s="284"/>
      <c r="I88" s="284"/>
      <c r="J88" s="284"/>
      <c r="K88" s="284"/>
      <c r="L88" s="284"/>
    </row>
    <row r="89" spans="1:12">
      <c r="A89" s="293" t="s">
        <v>3225</v>
      </c>
      <c r="B89" s="321">
        <v>0</v>
      </c>
      <c r="C89" s="284"/>
      <c r="D89" s="284"/>
      <c r="E89" s="284"/>
      <c r="F89" s="284"/>
      <c r="G89" s="284"/>
      <c r="H89" s="284"/>
      <c r="I89" s="284"/>
      <c r="J89" s="284"/>
      <c r="K89" s="284"/>
      <c r="L89" s="284"/>
    </row>
    <row r="90" spans="1:12">
      <c r="A90" s="293" t="s">
        <v>3226</v>
      </c>
      <c r="B90" s="321">
        <v>0</v>
      </c>
      <c r="C90" s="284"/>
      <c r="D90" s="284"/>
      <c r="E90" s="284"/>
      <c r="F90" s="284"/>
      <c r="G90" s="284"/>
      <c r="H90" s="284"/>
      <c r="I90" s="284"/>
      <c r="J90" s="284"/>
      <c r="K90" s="284"/>
      <c r="L90" s="284"/>
    </row>
    <row r="91" spans="1:12">
      <c r="A91" s="285" t="s">
        <v>3227</v>
      </c>
      <c r="B91" s="315" t="s">
        <v>3228</v>
      </c>
      <c r="C91" s="309"/>
      <c r="D91" s="284"/>
      <c r="E91" s="284"/>
      <c r="F91" s="284"/>
      <c r="G91" s="284"/>
      <c r="H91" s="284"/>
      <c r="I91" s="284"/>
      <c r="J91" s="284"/>
      <c r="K91" s="284"/>
      <c r="L91" s="284"/>
    </row>
    <row r="92" spans="1:12">
      <c r="A92" s="285" t="s">
        <v>3229</v>
      </c>
      <c r="B92" s="315" t="s">
        <v>3070</v>
      </c>
      <c r="C92" s="309"/>
      <c r="D92" s="284"/>
      <c r="E92" s="284"/>
      <c r="F92" s="284"/>
      <c r="G92" s="284"/>
      <c r="H92" s="284"/>
      <c r="I92" s="284"/>
      <c r="J92" s="284"/>
      <c r="K92" s="284"/>
      <c r="L92" s="284"/>
    </row>
    <row r="93" spans="1:12" s="326" customFormat="1" ht="30.75" customHeight="1">
      <c r="A93" s="285" t="s">
        <v>3230</v>
      </c>
      <c r="B93" s="325" t="s">
        <v>3231</v>
      </c>
      <c r="C93" s="309"/>
      <c r="D93" s="284"/>
      <c r="E93" s="284"/>
      <c r="F93" s="284"/>
      <c r="G93" s="284"/>
      <c r="H93" s="284"/>
      <c r="I93" s="284"/>
      <c r="J93" s="284"/>
      <c r="K93" s="284"/>
      <c r="L93" s="284"/>
    </row>
    <row r="94" spans="1:12">
      <c r="A94" s="284" t="s">
        <v>1491</v>
      </c>
      <c r="B94" s="284"/>
      <c r="C94" s="284"/>
      <c r="D94" s="284"/>
      <c r="E94" s="284"/>
      <c r="F94" s="284"/>
      <c r="G94" s="284"/>
      <c r="H94" s="284"/>
      <c r="I94" s="284"/>
      <c r="J94" s="284"/>
      <c r="K94" s="284"/>
      <c r="L94" s="284"/>
    </row>
    <row r="95" spans="1:12">
      <c r="A95" s="283" t="s">
        <v>3232</v>
      </c>
      <c r="B95" s="284"/>
      <c r="C95" s="284"/>
      <c r="D95" s="284"/>
      <c r="E95" s="284"/>
      <c r="F95" s="284"/>
      <c r="G95" s="284"/>
      <c r="H95" s="284"/>
      <c r="I95" s="284"/>
      <c r="J95" s="284"/>
      <c r="K95" s="284"/>
      <c r="L95" s="284"/>
    </row>
    <row r="96" spans="1:12">
      <c r="A96" s="284"/>
      <c r="B96" s="284"/>
      <c r="C96" s="284"/>
      <c r="D96" s="284"/>
      <c r="E96" s="284"/>
      <c r="F96" s="284"/>
      <c r="G96" s="284"/>
      <c r="H96" s="284"/>
      <c r="I96" s="284"/>
      <c r="J96" s="284"/>
      <c r="K96" s="284"/>
      <c r="L96" s="284"/>
    </row>
    <row r="97" spans="1:12">
      <c r="A97" s="286" t="s">
        <v>3233</v>
      </c>
      <c r="B97" s="316">
        <v>29953195.629999999</v>
      </c>
      <c r="C97" s="284"/>
      <c r="D97" s="284"/>
      <c r="E97" s="327"/>
      <c r="F97" s="284"/>
      <c r="G97" s="284"/>
      <c r="H97" s="284"/>
      <c r="I97" s="284"/>
      <c r="J97" s="284"/>
      <c r="K97" s="284"/>
      <c r="L97" s="284"/>
    </row>
    <row r="98" spans="1:12">
      <c r="A98" s="286" t="s">
        <v>3234</v>
      </c>
      <c r="B98" s="316">
        <v>42091952.770000003</v>
      </c>
      <c r="C98" s="284"/>
      <c r="D98" s="284"/>
      <c r="E98" s="284"/>
      <c r="F98" s="284"/>
      <c r="G98" s="284"/>
      <c r="H98" s="284"/>
      <c r="I98" s="284"/>
      <c r="J98" s="284"/>
      <c r="K98" s="284"/>
      <c r="L98" s="284"/>
    </row>
    <row r="99" spans="1:12">
      <c r="A99" s="286" t="s">
        <v>3235</v>
      </c>
      <c r="B99" s="316">
        <v>0</v>
      </c>
      <c r="C99" s="284"/>
      <c r="D99" s="284"/>
      <c r="E99" s="284"/>
      <c r="F99" s="284"/>
      <c r="G99" s="284"/>
      <c r="H99" s="284"/>
      <c r="I99" s="284"/>
      <c r="J99" s="284"/>
      <c r="K99" s="284"/>
      <c r="L99" s="284"/>
    </row>
    <row r="100" spans="1:12">
      <c r="A100" s="286" t="s">
        <v>3236</v>
      </c>
      <c r="B100" s="316">
        <v>130558303.66</v>
      </c>
      <c r="C100" s="284"/>
      <c r="D100" s="284"/>
      <c r="E100" s="328"/>
      <c r="F100" s="284"/>
      <c r="G100" s="284"/>
      <c r="H100" s="284"/>
      <c r="I100" s="284"/>
      <c r="J100" s="284"/>
      <c r="K100" s="284"/>
      <c r="L100" s="284"/>
    </row>
    <row r="101" spans="1:12">
      <c r="A101" s="284"/>
      <c r="B101" s="284"/>
      <c r="C101" s="284"/>
      <c r="D101" s="284"/>
      <c r="E101" s="284"/>
      <c r="F101" s="284"/>
      <c r="G101" s="284"/>
      <c r="H101" s="284"/>
      <c r="I101" s="284"/>
      <c r="J101" s="284"/>
      <c r="K101" s="284"/>
      <c r="L101" s="284"/>
    </row>
    <row r="102" spans="1:12">
      <c r="A102" s="283" t="s">
        <v>3237</v>
      </c>
      <c r="B102" s="284"/>
      <c r="C102" s="284"/>
      <c r="D102" s="284"/>
      <c r="E102" s="284"/>
      <c r="F102" s="284"/>
      <c r="G102" s="284"/>
      <c r="H102" s="284"/>
      <c r="I102" s="284"/>
      <c r="J102" s="284"/>
      <c r="K102" s="284"/>
      <c r="L102" s="284"/>
    </row>
    <row r="103" spans="1:12">
      <c r="A103" s="284"/>
      <c r="B103" s="1" t="s">
        <v>3238</v>
      </c>
      <c r="C103" s="1" t="s">
        <v>3239</v>
      </c>
      <c r="D103" s="329" t="s">
        <v>3240</v>
      </c>
      <c r="E103" s="1" t="s">
        <v>3241</v>
      </c>
      <c r="F103" s="284"/>
      <c r="G103" s="284"/>
      <c r="H103" s="284"/>
      <c r="I103" s="284"/>
      <c r="J103" s="284"/>
      <c r="K103" s="284"/>
      <c r="L103" s="284"/>
    </row>
    <row r="104" spans="1:12">
      <c r="A104" s="293" t="s">
        <v>3242</v>
      </c>
      <c r="B104" s="330">
        <v>761</v>
      </c>
      <c r="C104" s="324">
        <v>1.3057204625784977E-2</v>
      </c>
      <c r="D104" s="331">
        <v>125420133.58</v>
      </c>
      <c r="E104" s="332">
        <v>1.334811732459425E-2</v>
      </c>
      <c r="F104" s="333"/>
      <c r="G104" s="284"/>
      <c r="H104" s="284"/>
      <c r="I104" s="284"/>
      <c r="J104" s="284"/>
      <c r="K104" s="284"/>
      <c r="L104" s="284"/>
    </row>
    <row r="105" spans="1:12">
      <c r="A105" s="293" t="s">
        <v>3243</v>
      </c>
      <c r="B105" s="330">
        <v>64</v>
      </c>
      <c r="C105" s="324">
        <v>1.098109193232902E-3</v>
      </c>
      <c r="D105" s="331">
        <v>13719723.609999999</v>
      </c>
      <c r="E105" s="332">
        <v>1.4601521715847448E-3</v>
      </c>
      <c r="F105" s="333"/>
      <c r="G105" s="284"/>
      <c r="H105" s="284"/>
      <c r="I105" s="284"/>
      <c r="J105" s="284"/>
      <c r="K105" s="284"/>
      <c r="L105" s="284"/>
    </row>
    <row r="106" spans="1:12">
      <c r="A106" s="293" t="s">
        <v>3244</v>
      </c>
      <c r="B106" s="330">
        <v>45</v>
      </c>
      <c r="C106" s="324">
        <v>7.7210802649188429E-4</v>
      </c>
      <c r="D106" s="331">
        <v>9928145.5899999999</v>
      </c>
      <c r="E106" s="332">
        <v>1.0566250279620615E-3</v>
      </c>
      <c r="F106" s="333"/>
      <c r="G106" s="284"/>
      <c r="H106" s="284"/>
      <c r="I106" s="284"/>
      <c r="J106" s="284"/>
      <c r="K106" s="284"/>
      <c r="L106" s="284"/>
    </row>
    <row r="107" spans="1:12">
      <c r="A107" s="293" t="s">
        <v>3245</v>
      </c>
      <c r="B107" s="330">
        <v>4</v>
      </c>
      <c r="C107" s="324">
        <v>6.8631824577056376E-5</v>
      </c>
      <c r="D107" s="331">
        <v>663970.02</v>
      </c>
      <c r="E107" s="332">
        <v>7.0664489615776335E-5</v>
      </c>
      <c r="F107" s="333"/>
      <c r="G107" s="284"/>
      <c r="H107" s="284"/>
      <c r="I107" s="284"/>
      <c r="J107" s="284"/>
      <c r="K107" s="284"/>
      <c r="L107" s="284"/>
    </row>
    <row r="108" spans="1:12">
      <c r="A108" s="293" t="s">
        <v>3246</v>
      </c>
      <c r="B108" s="334">
        <v>1245</v>
      </c>
      <c r="C108" s="324">
        <v>2.1361655399608798E-2</v>
      </c>
      <c r="D108" s="331">
        <v>244739255.94</v>
      </c>
      <c r="E108" s="332">
        <v>2.6046920928666263E-2</v>
      </c>
      <c r="F108" s="333"/>
      <c r="G108" s="284"/>
      <c r="H108" s="284"/>
      <c r="I108" s="284"/>
      <c r="J108" s="284"/>
      <c r="K108" s="284"/>
      <c r="L108" s="284"/>
    </row>
    <row r="109" spans="1:12">
      <c r="A109" s="284"/>
      <c r="B109" s="284"/>
      <c r="C109" s="284"/>
      <c r="D109" s="335"/>
      <c r="E109" s="284"/>
      <c r="F109" s="284"/>
      <c r="G109" s="284"/>
      <c r="H109" s="284"/>
      <c r="I109" s="284"/>
      <c r="J109" s="284"/>
      <c r="K109" s="284"/>
      <c r="L109" s="284"/>
    </row>
    <row r="110" spans="1:12">
      <c r="A110" s="283" t="s">
        <v>3056</v>
      </c>
      <c r="B110" s="284"/>
      <c r="C110" s="284"/>
      <c r="D110" s="335"/>
      <c r="E110" s="328"/>
      <c r="F110" s="400" t="s">
        <v>3339</v>
      </c>
      <c r="G110" s="401"/>
      <c r="H110" s="401"/>
      <c r="I110" s="401"/>
      <c r="J110" s="402"/>
      <c r="K110" s="284"/>
      <c r="L110" s="284"/>
    </row>
    <row r="111" spans="1:12">
      <c r="A111" s="336"/>
      <c r="B111" s="337" t="s">
        <v>3238</v>
      </c>
      <c r="C111" s="1" t="s">
        <v>3239</v>
      </c>
      <c r="D111" s="338" t="s">
        <v>3240</v>
      </c>
      <c r="E111" s="1" t="s">
        <v>3241</v>
      </c>
      <c r="F111" s="1" t="s">
        <v>3340</v>
      </c>
      <c r="G111" s="339" t="s">
        <v>3341</v>
      </c>
      <c r="H111" s="1" t="s">
        <v>3342</v>
      </c>
      <c r="I111" s="1" t="s">
        <v>3343</v>
      </c>
      <c r="J111" s="1" t="s">
        <v>3344</v>
      </c>
      <c r="K111" s="340"/>
      <c r="L111" s="340"/>
    </row>
    <row r="112" spans="1:12">
      <c r="A112" s="293" t="s">
        <v>3247</v>
      </c>
      <c r="B112" s="341">
        <v>63595</v>
      </c>
      <c r="C112" s="332">
        <v>0.91041186491632431</v>
      </c>
      <c r="D112" s="342">
        <v>8995920863.4400005</v>
      </c>
      <c r="E112" s="332">
        <v>0.9515894976944993</v>
      </c>
      <c r="F112" s="332">
        <v>3.8330339999999997E-2</v>
      </c>
      <c r="G112" s="343">
        <v>19.765470000000001</v>
      </c>
      <c r="H112" s="332">
        <v>7.1998700000000006E-3</v>
      </c>
      <c r="I112" s="332">
        <v>-1.9E-6</v>
      </c>
      <c r="J112" s="332">
        <v>3.7824980000000001E-2</v>
      </c>
      <c r="K112" s="284"/>
      <c r="L112" s="284"/>
    </row>
    <row r="113" spans="1:12">
      <c r="A113" s="293" t="s">
        <v>3248</v>
      </c>
      <c r="B113" s="341">
        <v>0</v>
      </c>
      <c r="C113" s="332">
        <v>0</v>
      </c>
      <c r="D113" s="342">
        <v>0</v>
      </c>
      <c r="E113" s="332">
        <v>0</v>
      </c>
      <c r="F113" s="332">
        <v>0</v>
      </c>
      <c r="G113" s="343">
        <v>0</v>
      </c>
      <c r="H113" s="332">
        <v>0</v>
      </c>
      <c r="I113" s="332">
        <v>0</v>
      </c>
      <c r="J113" s="332">
        <v>0</v>
      </c>
      <c r="K113" s="284"/>
      <c r="L113" s="284"/>
    </row>
    <row r="114" spans="1:12">
      <c r="A114" s="293" t="s">
        <v>3249</v>
      </c>
      <c r="B114" s="341">
        <v>468</v>
      </c>
      <c r="C114" s="332">
        <v>6.6997838317609838E-3</v>
      </c>
      <c r="D114" s="342">
        <v>28289875.48</v>
      </c>
      <c r="E114" s="332">
        <v>2.9925061376717033E-3</v>
      </c>
      <c r="F114" s="332">
        <v>4.5623799999999999E-2</v>
      </c>
      <c r="G114" s="343">
        <v>0</v>
      </c>
      <c r="H114" s="332">
        <v>8.1238000000000005E-3</v>
      </c>
      <c r="I114" s="332">
        <v>8.1238000000000005E-3</v>
      </c>
      <c r="J114" s="332">
        <v>5.5085229999999999E-2</v>
      </c>
      <c r="K114" s="284"/>
      <c r="L114" s="284"/>
    </row>
    <row r="115" spans="1:12">
      <c r="A115" s="293" t="s">
        <v>3057</v>
      </c>
      <c r="B115" s="341">
        <v>5</v>
      </c>
      <c r="C115" s="332">
        <v>7.1578887091463503E-5</v>
      </c>
      <c r="D115" s="342">
        <v>0</v>
      </c>
      <c r="E115" s="332">
        <v>0</v>
      </c>
      <c r="F115" s="332">
        <v>0</v>
      </c>
      <c r="G115" s="343">
        <v>0</v>
      </c>
      <c r="H115" s="332">
        <v>0</v>
      </c>
      <c r="I115" s="332">
        <v>0</v>
      </c>
      <c r="J115" s="332">
        <v>0</v>
      </c>
      <c r="K115" s="284"/>
      <c r="L115" s="284"/>
    </row>
    <row r="116" spans="1:12">
      <c r="A116" s="293" t="s">
        <v>3250</v>
      </c>
      <c r="B116" s="341">
        <v>674</v>
      </c>
      <c r="C116" s="332">
        <v>9.6488339799292808E-3</v>
      </c>
      <c r="D116" s="342">
        <v>113921335.54000001</v>
      </c>
      <c r="E116" s="332">
        <v>1.2050611394745085E-2</v>
      </c>
      <c r="F116" s="332">
        <v>4.4774120000000001E-2</v>
      </c>
      <c r="G116" s="343">
        <v>16.75385</v>
      </c>
      <c r="H116" s="332">
        <v>5.195E-3</v>
      </c>
      <c r="I116" s="332">
        <v>-4.5939999999999997E-5</v>
      </c>
      <c r="J116" s="332">
        <v>4.329028E-2</v>
      </c>
      <c r="K116" s="284"/>
      <c r="L116" s="284"/>
    </row>
    <row r="117" spans="1:12">
      <c r="A117" s="293" t="s">
        <v>3251</v>
      </c>
      <c r="B117" s="341">
        <v>0</v>
      </c>
      <c r="C117" s="332">
        <v>0</v>
      </c>
      <c r="D117" s="342">
        <v>0</v>
      </c>
      <c r="E117" s="332">
        <v>0</v>
      </c>
      <c r="F117" s="332">
        <v>0</v>
      </c>
      <c r="G117" s="343">
        <v>0</v>
      </c>
      <c r="H117" s="332">
        <v>0</v>
      </c>
      <c r="I117" s="332">
        <v>0</v>
      </c>
      <c r="J117" s="332">
        <v>0</v>
      </c>
      <c r="K117" s="284"/>
      <c r="L117" s="284"/>
    </row>
    <row r="118" spans="1:12">
      <c r="A118" s="293" t="s">
        <v>3058</v>
      </c>
      <c r="B118" s="341">
        <v>493</v>
      </c>
      <c r="C118" s="332">
        <v>7.0576782672183017E-3</v>
      </c>
      <c r="D118" s="342">
        <v>23902987.350000001</v>
      </c>
      <c r="E118" s="332">
        <v>2.5284606291085762E-3</v>
      </c>
      <c r="F118" s="332">
        <v>4.4812600000000001E-2</v>
      </c>
      <c r="G118" s="343">
        <v>0</v>
      </c>
      <c r="H118" s="332">
        <v>7.3125999999999998E-3</v>
      </c>
      <c r="I118" s="332">
        <v>7.3125999999999998E-3</v>
      </c>
      <c r="J118" s="332">
        <v>4.2711150000000003E-2</v>
      </c>
      <c r="K118" s="284"/>
      <c r="L118" s="284"/>
    </row>
    <row r="119" spans="1:12">
      <c r="A119" s="293" t="s">
        <v>3252</v>
      </c>
      <c r="B119" s="341">
        <v>4618</v>
      </c>
      <c r="C119" s="332">
        <v>6.6110260117675693E-2</v>
      </c>
      <c r="D119" s="342">
        <v>291538023.25999999</v>
      </c>
      <c r="E119" s="332">
        <v>3.0838924143975262E-2</v>
      </c>
      <c r="F119" s="332">
        <v>5.1725239999999999E-2</v>
      </c>
      <c r="G119" s="343">
        <v>0</v>
      </c>
      <c r="H119" s="332">
        <v>-1.3674749999999999E-2</v>
      </c>
      <c r="I119" s="332">
        <v>-1.3674749999999999E-2</v>
      </c>
      <c r="J119" s="332">
        <v>5.1722799999999999E-2</v>
      </c>
      <c r="K119" s="284"/>
      <c r="L119" s="284"/>
    </row>
    <row r="120" spans="1:12">
      <c r="A120" s="293" t="s">
        <v>3253</v>
      </c>
      <c r="B120" s="341">
        <v>0</v>
      </c>
      <c r="C120" s="332">
        <v>0</v>
      </c>
      <c r="D120" s="342">
        <v>0</v>
      </c>
      <c r="E120" s="332">
        <v>0</v>
      </c>
      <c r="F120" s="332">
        <v>0</v>
      </c>
      <c r="G120" s="343">
        <v>0</v>
      </c>
      <c r="H120" s="332">
        <v>0</v>
      </c>
      <c r="I120" s="332">
        <v>0</v>
      </c>
      <c r="J120" s="332">
        <v>0</v>
      </c>
      <c r="K120" s="284"/>
      <c r="L120" s="284"/>
    </row>
    <row r="121" spans="1:12" ht="12.75" customHeight="1" thickBot="1">
      <c r="A121" s="344" t="s">
        <v>1</v>
      </c>
      <c r="B121" s="345">
        <v>69853</v>
      </c>
      <c r="C121" s="346">
        <v>1</v>
      </c>
      <c r="D121" s="347">
        <v>9453573085.0700016</v>
      </c>
      <c r="E121" s="346">
        <v>0.99999999999999989</v>
      </c>
      <c r="F121" s="346">
        <v>3.8859291656721869E-2</v>
      </c>
      <c r="G121" s="348"/>
      <c r="H121" s="346">
        <v>6.5350091675812063E-3</v>
      </c>
      <c r="I121" s="348"/>
      <c r="J121" s="346">
        <v>3.83834399157372E-2</v>
      </c>
      <c r="K121" s="348"/>
      <c r="L121" s="348"/>
    </row>
    <row r="122" spans="1:12" ht="12.75" customHeight="1" thickTop="1">
      <c r="A122" s="284"/>
      <c r="B122" s="284"/>
      <c r="C122" s="284"/>
      <c r="D122" s="335"/>
      <c r="E122" s="284"/>
      <c r="F122" s="284"/>
      <c r="G122" s="284"/>
      <c r="H122" s="284"/>
      <c r="I122" s="284"/>
      <c r="J122" s="284"/>
      <c r="K122" s="284"/>
      <c r="L122" s="284"/>
    </row>
    <row r="123" spans="1:12" ht="13.2" customHeight="1">
      <c r="A123" s="283" t="s">
        <v>2904</v>
      </c>
      <c r="B123" s="284"/>
      <c r="C123" s="284"/>
      <c r="D123" s="335"/>
      <c r="E123" s="284"/>
      <c r="F123" s="284"/>
      <c r="G123" s="284"/>
      <c r="H123" s="403" t="s">
        <v>3345</v>
      </c>
      <c r="I123" s="403"/>
      <c r="J123" s="403"/>
      <c r="K123" s="284"/>
      <c r="L123" s="284"/>
    </row>
    <row r="124" spans="1:12" ht="13.2" customHeight="1">
      <c r="A124" s="336" t="s">
        <v>3254</v>
      </c>
      <c r="B124" s="1" t="s">
        <v>3238</v>
      </c>
      <c r="C124" s="1" t="s">
        <v>3239</v>
      </c>
      <c r="D124" s="1" t="s">
        <v>3240</v>
      </c>
      <c r="E124" s="1" t="s">
        <v>3241</v>
      </c>
      <c r="F124" s="284"/>
      <c r="G124" s="284"/>
      <c r="H124" s="403"/>
      <c r="I124" s="403"/>
      <c r="J124" s="403"/>
      <c r="K124" s="284"/>
      <c r="L124" s="284"/>
    </row>
    <row r="125" spans="1:12" ht="13.2" customHeight="1">
      <c r="A125" s="293" t="s">
        <v>3055</v>
      </c>
      <c r="B125" s="349">
        <v>58108</v>
      </c>
      <c r="C125" s="332">
        <v>0.99701451563089805</v>
      </c>
      <c r="D125" s="350">
        <v>9427950614.7299995</v>
      </c>
      <c r="E125" s="332">
        <v>0.99728965227121735</v>
      </c>
      <c r="F125" s="284"/>
      <c r="G125" s="284"/>
      <c r="H125" s="403"/>
      <c r="I125" s="403"/>
      <c r="J125" s="403"/>
      <c r="K125" s="284"/>
      <c r="L125" s="284"/>
    </row>
    <row r="126" spans="1:12" ht="13.2" customHeight="1">
      <c r="A126" s="293" t="s">
        <v>3255</v>
      </c>
      <c r="B126" s="349">
        <v>121</v>
      </c>
      <c r="C126" s="332">
        <v>2.0761126934559556E-3</v>
      </c>
      <c r="D126" s="350">
        <v>18525966.640000001</v>
      </c>
      <c r="E126" s="332">
        <v>1.9596787874055794E-3</v>
      </c>
      <c r="F126" s="284"/>
      <c r="G126" s="284"/>
      <c r="H126" s="403"/>
      <c r="I126" s="403"/>
      <c r="J126" s="403"/>
      <c r="K126" s="284"/>
      <c r="L126" s="284"/>
    </row>
    <row r="127" spans="1:12" ht="13.2" customHeight="1">
      <c r="A127" s="293" t="s">
        <v>3256</v>
      </c>
      <c r="B127" s="349">
        <v>53</v>
      </c>
      <c r="C127" s="332">
        <v>9.0937167564599701E-4</v>
      </c>
      <c r="D127" s="350">
        <v>7096503.7000000002</v>
      </c>
      <c r="E127" s="332">
        <v>7.5066894137704274E-4</v>
      </c>
      <c r="F127" s="284"/>
      <c r="G127" s="284"/>
      <c r="H127" s="403"/>
      <c r="I127" s="403"/>
      <c r="J127" s="403"/>
      <c r="K127" s="284"/>
      <c r="L127" s="284"/>
    </row>
    <row r="128" spans="1:12" ht="13.2" customHeight="1">
      <c r="A128" s="293" t="s">
        <v>3257</v>
      </c>
      <c r="B128" s="349">
        <v>0</v>
      </c>
      <c r="C128" s="332">
        <v>0</v>
      </c>
      <c r="D128" s="350">
        <v>0</v>
      </c>
      <c r="E128" s="332">
        <v>0</v>
      </c>
      <c r="F128" s="284"/>
      <c r="G128" s="284"/>
      <c r="H128" s="403"/>
      <c r="I128" s="403"/>
      <c r="J128" s="403"/>
      <c r="K128" s="284"/>
      <c r="L128" s="284"/>
    </row>
    <row r="129" spans="1:12" ht="13.2" customHeight="1">
      <c r="A129" s="293" t="s">
        <v>3258</v>
      </c>
      <c r="B129" s="349">
        <v>0</v>
      </c>
      <c r="C129" s="332">
        <v>0</v>
      </c>
      <c r="D129" s="350">
        <v>0</v>
      </c>
      <c r="E129" s="332">
        <v>0</v>
      </c>
      <c r="F129" s="284"/>
      <c r="G129" s="284"/>
      <c r="H129" s="403"/>
      <c r="I129" s="403"/>
      <c r="J129" s="403"/>
      <c r="K129" s="284"/>
      <c r="L129" s="284"/>
    </row>
    <row r="130" spans="1:12" ht="13.2" customHeight="1">
      <c r="A130" s="293" t="s">
        <v>3259</v>
      </c>
      <c r="B130" s="349">
        <v>0</v>
      </c>
      <c r="C130" s="332">
        <v>0</v>
      </c>
      <c r="D130" s="350">
        <v>0</v>
      </c>
      <c r="E130" s="332">
        <v>0</v>
      </c>
      <c r="F130" s="284"/>
      <c r="G130" s="284"/>
      <c r="H130" s="403"/>
      <c r="I130" s="403"/>
      <c r="J130" s="403"/>
      <c r="K130" s="284"/>
      <c r="L130" s="284"/>
    </row>
    <row r="131" spans="1:12" ht="13.2" customHeight="1">
      <c r="A131" s="293" t="s">
        <v>3260</v>
      </c>
      <c r="B131" s="349">
        <v>0</v>
      </c>
      <c r="C131" s="332">
        <v>0</v>
      </c>
      <c r="D131" s="350">
        <v>0</v>
      </c>
      <c r="E131" s="332">
        <v>0</v>
      </c>
      <c r="F131" s="284"/>
      <c r="G131" s="284"/>
      <c r="H131" s="403"/>
      <c r="I131" s="403"/>
      <c r="J131" s="403"/>
      <c r="K131" s="284"/>
      <c r="L131" s="284"/>
    </row>
    <row r="132" spans="1:12" ht="12.75" customHeight="1" thickBot="1">
      <c r="A132" s="344" t="s">
        <v>1</v>
      </c>
      <c r="B132" s="345">
        <v>58282</v>
      </c>
      <c r="C132" s="346">
        <v>1</v>
      </c>
      <c r="D132" s="351">
        <v>9453573085.0699997</v>
      </c>
      <c r="E132" s="346">
        <v>1</v>
      </c>
      <c r="F132" s="348"/>
      <c r="G132" s="348"/>
      <c r="H132" s="403"/>
      <c r="I132" s="403"/>
      <c r="J132" s="403"/>
      <c r="K132" s="348"/>
      <c r="L132" s="348"/>
    </row>
    <row r="133" spans="1:12" ht="12.75" customHeight="1" thickTop="1">
      <c r="A133" s="352"/>
      <c r="B133" s="353"/>
      <c r="C133" s="354"/>
      <c r="D133" s="355"/>
      <c r="E133" s="354"/>
      <c r="F133" s="340"/>
      <c r="G133" s="340"/>
      <c r="H133" s="340"/>
      <c r="I133" s="340"/>
      <c r="J133" s="340"/>
      <c r="K133" s="340"/>
      <c r="L133" s="340"/>
    </row>
    <row r="134" spans="1:12">
      <c r="A134" s="336" t="s">
        <v>3261</v>
      </c>
      <c r="B134" s="1" t="s">
        <v>3238</v>
      </c>
      <c r="C134" s="1" t="s">
        <v>3239</v>
      </c>
      <c r="D134" s="1" t="s">
        <v>3240</v>
      </c>
      <c r="E134" s="1" t="s">
        <v>3241</v>
      </c>
      <c r="F134" s="284"/>
      <c r="G134" s="284"/>
      <c r="H134" s="284"/>
      <c r="I134" s="284"/>
      <c r="J134" s="284"/>
      <c r="K134" s="284"/>
      <c r="L134" s="284"/>
    </row>
    <row r="135" spans="1:12">
      <c r="A135" s="293" t="s">
        <v>3262</v>
      </c>
      <c r="B135" s="349">
        <v>33038</v>
      </c>
      <c r="C135" s="332">
        <v>0.5668645550941972</v>
      </c>
      <c r="D135" s="350">
        <v>3530298818.1799998</v>
      </c>
      <c r="E135" s="332">
        <v>0.37343539700934775</v>
      </c>
      <c r="F135" s="284"/>
      <c r="G135" s="284"/>
      <c r="H135" s="284"/>
      <c r="I135" s="284"/>
      <c r="J135" s="284"/>
      <c r="K135" s="284"/>
      <c r="L135" s="284"/>
    </row>
    <row r="136" spans="1:12">
      <c r="A136" s="293" t="s">
        <v>3263</v>
      </c>
      <c r="B136" s="349">
        <v>3656</v>
      </c>
      <c r="C136" s="356">
        <v>6.2729487663429534E-2</v>
      </c>
      <c r="D136" s="350">
        <v>773417681.34000003</v>
      </c>
      <c r="E136" s="332">
        <v>8.1812207340043339E-2</v>
      </c>
      <c r="F136" s="284"/>
      <c r="G136" s="284"/>
      <c r="H136" s="284"/>
      <c r="I136" s="284"/>
      <c r="J136" s="284"/>
      <c r="K136" s="284"/>
      <c r="L136" s="284"/>
    </row>
    <row r="137" spans="1:12">
      <c r="A137" s="293" t="s">
        <v>3264</v>
      </c>
      <c r="B137" s="349">
        <v>3982</v>
      </c>
      <c r="C137" s="356">
        <v>6.8322981366459631E-2</v>
      </c>
      <c r="D137" s="350">
        <v>896365418.87</v>
      </c>
      <c r="E137" s="332">
        <v>9.4817632529400689E-2</v>
      </c>
      <c r="F137" s="284"/>
      <c r="G137" s="284"/>
      <c r="H137" s="284"/>
      <c r="I137" s="284"/>
      <c r="J137" s="284"/>
      <c r="K137" s="284"/>
      <c r="L137" s="357"/>
    </row>
    <row r="138" spans="1:12">
      <c r="A138" s="293" t="s">
        <v>3265</v>
      </c>
      <c r="B138" s="349">
        <v>4452</v>
      </c>
      <c r="C138" s="356">
        <v>7.6387220754263754E-2</v>
      </c>
      <c r="D138" s="350">
        <v>1057918651.36</v>
      </c>
      <c r="E138" s="332">
        <v>0.11190675121883469</v>
      </c>
      <c r="F138" s="284"/>
      <c r="G138" s="284"/>
      <c r="H138" s="284"/>
      <c r="I138" s="284"/>
      <c r="J138" s="284"/>
      <c r="K138" s="284"/>
      <c r="L138" s="284"/>
    </row>
    <row r="139" spans="1:12">
      <c r="A139" s="293" t="s">
        <v>3266</v>
      </c>
      <c r="B139" s="349">
        <v>3598</v>
      </c>
      <c r="C139" s="356">
        <v>6.1734326207062214E-2</v>
      </c>
      <c r="D139" s="350">
        <v>881300617.98000002</v>
      </c>
      <c r="E139" s="332">
        <v>9.3224076235453826E-2</v>
      </c>
      <c r="F139" s="284"/>
      <c r="G139" s="284"/>
      <c r="H139" s="284"/>
      <c r="I139" s="284"/>
      <c r="J139" s="284"/>
      <c r="K139" s="284"/>
      <c r="L139" s="284"/>
    </row>
    <row r="140" spans="1:12">
      <c r="A140" s="293" t="s">
        <v>3267</v>
      </c>
      <c r="B140" s="349">
        <v>3606</v>
      </c>
      <c r="C140" s="356">
        <v>6.1871589856216325E-2</v>
      </c>
      <c r="D140" s="350">
        <v>926885204.67999995</v>
      </c>
      <c r="E140" s="332">
        <v>9.8046018826873735E-2</v>
      </c>
      <c r="F140" s="284"/>
      <c r="G140" s="284"/>
      <c r="H140" s="284"/>
      <c r="I140" s="284"/>
      <c r="J140" s="284"/>
      <c r="K140" s="284"/>
      <c r="L140" s="284"/>
    </row>
    <row r="141" spans="1:12">
      <c r="A141" s="293" t="s">
        <v>3268</v>
      </c>
      <c r="B141" s="349">
        <v>2340</v>
      </c>
      <c r="C141" s="356">
        <v>4.0149617377577981E-2</v>
      </c>
      <c r="D141" s="350">
        <v>560980541.51999998</v>
      </c>
      <c r="E141" s="332">
        <v>5.9340583340488993E-2</v>
      </c>
      <c r="F141" s="284"/>
      <c r="G141" s="284"/>
      <c r="H141" s="284"/>
      <c r="I141" s="284"/>
      <c r="J141" s="284"/>
      <c r="K141" s="284"/>
      <c r="L141" s="284"/>
    </row>
    <row r="142" spans="1:12">
      <c r="A142" s="293" t="s">
        <v>3269</v>
      </c>
      <c r="B142" s="349">
        <v>1745</v>
      </c>
      <c r="C142" s="356">
        <v>2.9940633471740846E-2</v>
      </c>
      <c r="D142" s="350">
        <v>413629570.81</v>
      </c>
      <c r="E142" s="332">
        <v>4.3753781463142648E-2</v>
      </c>
      <c r="F142" s="284"/>
      <c r="G142" s="284"/>
      <c r="H142" s="284"/>
      <c r="I142" s="284"/>
      <c r="J142" s="284"/>
      <c r="K142" s="284"/>
      <c r="L142" s="284"/>
    </row>
    <row r="143" spans="1:12">
      <c r="A143" s="293" t="s">
        <v>3270</v>
      </c>
      <c r="B143" s="349">
        <v>1611</v>
      </c>
      <c r="C143" s="356">
        <v>2.7641467348409457E-2</v>
      </c>
      <c r="D143" s="350">
        <v>367095594.98000002</v>
      </c>
      <c r="E143" s="332">
        <v>3.883141238520206E-2</v>
      </c>
      <c r="F143" s="284"/>
      <c r="G143" s="284"/>
      <c r="H143" s="284"/>
      <c r="I143" s="284"/>
      <c r="J143" s="284"/>
      <c r="K143" s="284"/>
      <c r="L143" s="284"/>
    </row>
    <row r="144" spans="1:12">
      <c r="A144" s="293" t="s">
        <v>3271</v>
      </c>
      <c r="B144" s="349">
        <v>253</v>
      </c>
      <c r="C144" s="356">
        <v>4.3409629044988164E-3</v>
      </c>
      <c r="D144" s="350">
        <v>45588684.25</v>
      </c>
      <c r="E144" s="332">
        <v>4.8223760307092856E-3</v>
      </c>
      <c r="F144" s="284"/>
      <c r="G144" s="284"/>
      <c r="H144" s="284"/>
      <c r="I144" s="284"/>
      <c r="J144" s="284"/>
      <c r="K144" s="284"/>
      <c r="L144" s="284"/>
    </row>
    <row r="145" spans="1:12">
      <c r="A145" s="293" t="s">
        <v>3272</v>
      </c>
      <c r="B145" s="349">
        <v>0</v>
      </c>
      <c r="C145" s="356">
        <v>0</v>
      </c>
      <c r="D145" s="350">
        <v>0</v>
      </c>
      <c r="E145" s="332">
        <v>0</v>
      </c>
      <c r="F145" s="284"/>
      <c r="G145" s="284"/>
      <c r="H145" s="284"/>
      <c r="I145" s="284"/>
      <c r="J145" s="284"/>
      <c r="K145" s="284"/>
      <c r="L145" s="284"/>
    </row>
    <row r="146" spans="1:12">
      <c r="A146" s="293" t="s">
        <v>3273</v>
      </c>
      <c r="B146" s="349">
        <v>1</v>
      </c>
      <c r="C146" s="356">
        <v>1.7157956144264094E-5</v>
      </c>
      <c r="D146" s="350">
        <v>92301.1</v>
      </c>
      <c r="E146" s="332">
        <v>9.7636205030001689E-6</v>
      </c>
      <c r="F146" s="284"/>
      <c r="G146" s="284"/>
      <c r="H146" s="284"/>
      <c r="I146" s="284"/>
      <c r="J146" s="284"/>
      <c r="K146" s="284"/>
      <c r="L146" s="284"/>
    </row>
    <row r="147" spans="1:12">
      <c r="A147" s="293" t="s">
        <v>3274</v>
      </c>
      <c r="B147" s="349">
        <v>0</v>
      </c>
      <c r="C147" s="356">
        <v>0</v>
      </c>
      <c r="D147" s="350">
        <v>0</v>
      </c>
      <c r="E147" s="332">
        <v>0</v>
      </c>
      <c r="F147" s="284"/>
      <c r="G147" s="284"/>
      <c r="H147" s="284"/>
      <c r="I147" s="284"/>
      <c r="J147" s="284"/>
      <c r="K147" s="284"/>
      <c r="L147" s="284"/>
    </row>
    <row r="148" spans="1:12">
      <c r="A148" s="293" t="s">
        <v>3275</v>
      </c>
      <c r="B148" s="349">
        <v>0</v>
      </c>
      <c r="C148" s="356">
        <v>0</v>
      </c>
      <c r="D148" s="350">
        <v>0</v>
      </c>
      <c r="E148" s="332">
        <v>0</v>
      </c>
      <c r="F148" s="284"/>
      <c r="G148" s="284"/>
      <c r="H148" s="284"/>
      <c r="I148" s="284"/>
      <c r="J148" s="284"/>
      <c r="K148" s="284"/>
      <c r="L148" s="284"/>
    </row>
    <row r="149" spans="1:12">
      <c r="A149" s="293" t="s">
        <v>3276</v>
      </c>
      <c r="B149" s="349">
        <v>0</v>
      </c>
      <c r="C149" s="356">
        <v>0</v>
      </c>
      <c r="D149" s="350">
        <v>0</v>
      </c>
      <c r="E149" s="332">
        <v>0</v>
      </c>
      <c r="F149" s="284"/>
      <c r="G149" s="284"/>
      <c r="H149" s="284"/>
      <c r="I149" s="284"/>
      <c r="J149" s="284"/>
      <c r="K149" s="284"/>
      <c r="L149" s="284"/>
    </row>
    <row r="150" spans="1:12" ht="12.75" customHeight="1" thickBot="1">
      <c r="A150" s="344" t="s">
        <v>1</v>
      </c>
      <c r="B150" s="345">
        <v>58282</v>
      </c>
      <c r="C150" s="346">
        <v>0.99999999999999989</v>
      </c>
      <c r="D150" s="351">
        <v>9453573085.0699997</v>
      </c>
      <c r="E150" s="346">
        <v>1</v>
      </c>
      <c r="F150" s="348"/>
      <c r="G150" s="348"/>
      <c r="H150" s="348"/>
      <c r="I150" s="348"/>
      <c r="J150" s="348"/>
      <c r="K150" s="348"/>
      <c r="L150" s="348"/>
    </row>
    <row r="151" spans="1:12" ht="12.75" customHeight="1" thickTop="1">
      <c r="A151" s="358"/>
      <c r="B151" s="359"/>
      <c r="C151" s="360"/>
      <c r="D151" s="361"/>
      <c r="E151" s="360"/>
      <c r="F151" s="340"/>
      <c r="G151" s="340"/>
      <c r="H151" s="340"/>
      <c r="I151" s="340"/>
      <c r="J151" s="340"/>
      <c r="K151" s="340"/>
      <c r="L151" s="340"/>
    </row>
    <row r="152" spans="1:12">
      <c r="A152" s="336" t="s">
        <v>3277</v>
      </c>
      <c r="B152" s="1" t="s">
        <v>3238</v>
      </c>
      <c r="C152" s="1" t="s">
        <v>3239</v>
      </c>
      <c r="D152" s="1" t="s">
        <v>3240</v>
      </c>
      <c r="E152" s="1" t="s">
        <v>3241</v>
      </c>
      <c r="F152" s="284"/>
      <c r="G152" s="284"/>
      <c r="H152" s="284"/>
      <c r="I152" s="284"/>
      <c r="J152" s="284"/>
      <c r="K152" s="284"/>
      <c r="L152" s="284"/>
    </row>
    <row r="153" spans="1:12">
      <c r="A153" s="293" t="s">
        <v>3262</v>
      </c>
      <c r="B153" s="349">
        <v>36807</v>
      </c>
      <c r="C153" s="332">
        <v>0.63153289180192851</v>
      </c>
      <c r="D153" s="350">
        <v>4197530721.9000001</v>
      </c>
      <c r="E153" s="332">
        <v>0.4440152611216544</v>
      </c>
      <c r="F153" s="284"/>
      <c r="G153" s="284"/>
      <c r="H153" s="284"/>
      <c r="I153" s="284"/>
      <c r="J153" s="284"/>
      <c r="K153" s="284"/>
      <c r="L153" s="284"/>
    </row>
    <row r="154" spans="1:12">
      <c r="A154" s="293" t="s">
        <v>3263</v>
      </c>
      <c r="B154" s="349">
        <v>3849</v>
      </c>
      <c r="C154" s="332">
        <v>6.6040973199272504E-2</v>
      </c>
      <c r="D154" s="350">
        <v>837288954.99000001</v>
      </c>
      <c r="E154" s="332">
        <v>8.8568517686960918E-2</v>
      </c>
      <c r="F154" s="284"/>
      <c r="G154" s="284"/>
      <c r="H154" s="284"/>
      <c r="I154" s="284"/>
      <c r="J154" s="284"/>
      <c r="K154" s="284"/>
      <c r="L154" s="284"/>
    </row>
    <row r="155" spans="1:12">
      <c r="A155" s="293" t="s">
        <v>3264</v>
      </c>
      <c r="B155" s="349">
        <v>4151</v>
      </c>
      <c r="C155" s="332">
        <v>7.1222675954840262E-2</v>
      </c>
      <c r="D155" s="350">
        <v>982829121.99000001</v>
      </c>
      <c r="E155" s="332">
        <v>0.10396377254883438</v>
      </c>
      <c r="F155" s="284"/>
      <c r="G155" s="284"/>
      <c r="H155" s="284"/>
      <c r="I155" s="284"/>
      <c r="J155" s="284"/>
      <c r="K155" s="284"/>
      <c r="L155" s="284"/>
    </row>
    <row r="156" spans="1:12">
      <c r="A156" s="293" t="s">
        <v>3265</v>
      </c>
      <c r="B156" s="349">
        <v>4054</v>
      </c>
      <c r="C156" s="332">
        <v>6.9558354208846637E-2</v>
      </c>
      <c r="D156" s="350">
        <v>1016287658.78</v>
      </c>
      <c r="E156" s="332">
        <v>0.10750302024797588</v>
      </c>
      <c r="F156" s="284"/>
      <c r="G156" s="284"/>
      <c r="H156" s="284"/>
      <c r="I156" s="284"/>
      <c r="J156" s="284"/>
      <c r="K156" s="284"/>
      <c r="L156" s="284"/>
    </row>
    <row r="157" spans="1:12">
      <c r="A157" s="293" t="s">
        <v>3266</v>
      </c>
      <c r="B157" s="349">
        <v>2915</v>
      </c>
      <c r="C157" s="332">
        <v>5.001544216052984E-2</v>
      </c>
      <c r="D157" s="350">
        <v>759504216.61000001</v>
      </c>
      <c r="E157" s="332">
        <v>8.0340439511646961E-2</v>
      </c>
      <c r="F157" s="284"/>
      <c r="G157" s="284"/>
      <c r="H157" s="284"/>
      <c r="I157" s="284"/>
      <c r="J157" s="284"/>
      <c r="K157" s="284"/>
      <c r="L157" s="284"/>
    </row>
    <row r="158" spans="1:12">
      <c r="A158" s="293" t="s">
        <v>3267</v>
      </c>
      <c r="B158" s="349">
        <v>2425</v>
      </c>
      <c r="C158" s="332">
        <v>4.1608043649840429E-2</v>
      </c>
      <c r="D158" s="350">
        <v>656346255.02999997</v>
      </c>
      <c r="E158" s="332">
        <v>6.9428378997414816E-2</v>
      </c>
      <c r="F158" s="284"/>
      <c r="G158" s="284"/>
      <c r="H158" s="284"/>
      <c r="I158" s="284"/>
      <c r="J158" s="284"/>
      <c r="K158" s="284"/>
      <c r="L158" s="284"/>
    </row>
    <row r="159" spans="1:12">
      <c r="A159" s="293" t="s">
        <v>3268</v>
      </c>
      <c r="B159" s="349">
        <v>1509</v>
      </c>
      <c r="C159" s="332">
        <v>2.5891355821694519E-2</v>
      </c>
      <c r="D159" s="350">
        <v>375123925.36000001</v>
      </c>
      <c r="E159" s="332">
        <v>3.9680650055208454E-2</v>
      </c>
      <c r="F159" s="284"/>
      <c r="G159" s="284"/>
      <c r="H159" s="284"/>
      <c r="I159" s="284"/>
      <c r="J159" s="284"/>
      <c r="K159" s="284"/>
      <c r="L159" s="284"/>
    </row>
    <row r="160" spans="1:12">
      <c r="A160" s="293" t="s">
        <v>3269</v>
      </c>
      <c r="B160" s="349">
        <v>1487</v>
      </c>
      <c r="C160" s="332">
        <v>2.5513880786520709E-2</v>
      </c>
      <c r="D160" s="350">
        <v>358618231.16000003</v>
      </c>
      <c r="E160" s="332">
        <v>3.7934675908558292E-2</v>
      </c>
      <c r="F160" s="284"/>
      <c r="G160" s="284"/>
      <c r="H160" s="284"/>
      <c r="I160" s="284"/>
      <c r="J160" s="284"/>
      <c r="K160" s="284"/>
      <c r="L160" s="284"/>
    </row>
    <row r="161" spans="1:12">
      <c r="A161" s="293" t="s">
        <v>3270</v>
      </c>
      <c r="B161" s="349">
        <v>1031</v>
      </c>
      <c r="C161" s="332">
        <v>1.7689852784736282E-2</v>
      </c>
      <c r="D161" s="350">
        <v>256005934.49000001</v>
      </c>
      <c r="E161" s="332">
        <v>2.7080335888481091E-2</v>
      </c>
      <c r="F161" s="284"/>
      <c r="G161" s="284"/>
      <c r="H161" s="284"/>
      <c r="I161" s="284"/>
      <c r="J161" s="284"/>
      <c r="K161" s="284"/>
      <c r="L161" s="284"/>
    </row>
    <row r="162" spans="1:12">
      <c r="A162" s="293" t="s">
        <v>3271</v>
      </c>
      <c r="B162" s="349">
        <v>54</v>
      </c>
      <c r="C162" s="332">
        <v>9.265296317902611E-4</v>
      </c>
      <c r="D162" s="350">
        <v>14038064.76</v>
      </c>
      <c r="E162" s="332">
        <v>1.4849480332648271E-3</v>
      </c>
      <c r="F162" s="284"/>
      <c r="G162" s="284"/>
      <c r="H162" s="284"/>
      <c r="I162" s="284"/>
      <c r="J162" s="284"/>
      <c r="K162" s="284"/>
      <c r="L162" s="284"/>
    </row>
    <row r="163" spans="1:12">
      <c r="A163" s="293" t="s">
        <v>3272</v>
      </c>
      <c r="B163" s="349">
        <v>0</v>
      </c>
      <c r="C163" s="332">
        <v>0</v>
      </c>
      <c r="D163" s="350">
        <v>0</v>
      </c>
      <c r="E163" s="332">
        <v>0</v>
      </c>
      <c r="F163" s="284"/>
      <c r="G163" s="284"/>
      <c r="H163" s="284"/>
      <c r="I163" s="284"/>
      <c r="J163" s="284"/>
      <c r="K163" s="284"/>
      <c r="L163" s="284"/>
    </row>
    <row r="164" spans="1:12">
      <c r="A164" s="293" t="s">
        <v>3273</v>
      </c>
      <c r="B164" s="349">
        <v>0</v>
      </c>
      <c r="C164" s="332">
        <v>0</v>
      </c>
      <c r="D164" s="350">
        <v>0</v>
      </c>
      <c r="E164" s="332">
        <v>0</v>
      </c>
      <c r="F164" s="284"/>
      <c r="G164" s="284"/>
      <c r="H164" s="284"/>
      <c r="I164" s="284"/>
      <c r="J164" s="284"/>
      <c r="K164" s="284"/>
      <c r="L164" s="284"/>
    </row>
    <row r="165" spans="1:12">
      <c r="A165" s="293" t="s">
        <v>3274</v>
      </c>
      <c r="B165" s="349">
        <v>0</v>
      </c>
      <c r="C165" s="332">
        <v>0</v>
      </c>
      <c r="D165" s="350">
        <v>0</v>
      </c>
      <c r="E165" s="332">
        <v>0</v>
      </c>
      <c r="F165" s="284"/>
      <c r="G165" s="284"/>
      <c r="H165" s="284"/>
      <c r="I165" s="284"/>
      <c r="J165" s="284"/>
      <c r="K165" s="284"/>
      <c r="L165" s="284"/>
    </row>
    <row r="166" spans="1:12">
      <c r="A166" s="293" t="s">
        <v>3275</v>
      </c>
      <c r="B166" s="349">
        <v>0</v>
      </c>
      <c r="C166" s="332">
        <v>0</v>
      </c>
      <c r="D166" s="350">
        <v>0</v>
      </c>
      <c r="E166" s="332">
        <v>0</v>
      </c>
      <c r="F166" s="284"/>
      <c r="G166" s="284"/>
      <c r="H166" s="284"/>
      <c r="I166" s="284"/>
      <c r="J166" s="284"/>
      <c r="K166" s="284"/>
      <c r="L166" s="284"/>
    </row>
    <row r="167" spans="1:12">
      <c r="A167" s="293" t="s">
        <v>3276</v>
      </c>
      <c r="B167" s="349">
        <v>0</v>
      </c>
      <c r="C167" s="332">
        <v>0</v>
      </c>
      <c r="D167" s="350">
        <v>0</v>
      </c>
      <c r="E167" s="332">
        <v>0</v>
      </c>
      <c r="F167" s="284"/>
      <c r="G167" s="284"/>
      <c r="H167" s="284"/>
      <c r="I167" s="284"/>
      <c r="J167" s="284"/>
      <c r="K167" s="284"/>
      <c r="L167" s="284"/>
    </row>
    <row r="168" spans="1:12" ht="12.75" customHeight="1" thickBot="1">
      <c r="A168" s="344" t="s">
        <v>1</v>
      </c>
      <c r="B168" s="345">
        <v>58282</v>
      </c>
      <c r="C168" s="346">
        <v>0.99999999999999989</v>
      </c>
      <c r="D168" s="351">
        <v>9453573085.0699997</v>
      </c>
      <c r="E168" s="346">
        <v>1</v>
      </c>
      <c r="F168" s="348"/>
      <c r="G168" s="348"/>
      <c r="H168" s="348"/>
      <c r="I168" s="348"/>
      <c r="J168" s="348"/>
      <c r="K168" s="348"/>
      <c r="L168" s="348"/>
    </row>
    <row r="169" spans="1:12" ht="12.75" customHeight="1" thickTop="1">
      <c r="A169" s="358"/>
      <c r="B169" s="359"/>
      <c r="C169" s="360"/>
      <c r="D169" s="361"/>
      <c r="E169" s="360"/>
      <c r="F169" s="340"/>
      <c r="G169" s="340"/>
      <c r="H169" s="340"/>
      <c r="I169" s="340"/>
      <c r="J169" s="340"/>
      <c r="K169" s="340"/>
      <c r="L169" s="340"/>
    </row>
    <row r="170" spans="1:12" ht="12.75" customHeight="1">
      <c r="A170" s="336" t="s">
        <v>3278</v>
      </c>
      <c r="B170" s="1" t="s">
        <v>3238</v>
      </c>
      <c r="C170" s="1" t="s">
        <v>3239</v>
      </c>
      <c r="D170" s="1" t="s">
        <v>3240</v>
      </c>
      <c r="E170" s="1" t="s">
        <v>3241</v>
      </c>
      <c r="F170" s="284"/>
      <c r="G170" s="284"/>
      <c r="H170" s="284"/>
      <c r="I170" s="284"/>
      <c r="J170" s="284"/>
      <c r="K170" s="284"/>
      <c r="L170" s="284"/>
    </row>
    <row r="171" spans="1:12" ht="12.75" customHeight="1">
      <c r="A171" s="293" t="s">
        <v>3279</v>
      </c>
      <c r="B171" s="349">
        <v>1163</v>
      </c>
      <c r="C171" s="332">
        <v>1.9954702995779144E-2</v>
      </c>
      <c r="D171" s="350">
        <v>2504910</v>
      </c>
      <c r="E171" s="332">
        <v>2.6496965511971313E-4</v>
      </c>
      <c r="F171" s="284"/>
      <c r="G171" s="284"/>
      <c r="H171" s="284"/>
      <c r="I171" s="284"/>
      <c r="J171" s="284"/>
      <c r="K171" s="284"/>
      <c r="L171" s="284"/>
    </row>
    <row r="172" spans="1:12" ht="12.75" customHeight="1">
      <c r="A172" s="293" t="s">
        <v>3280</v>
      </c>
      <c r="B172" s="349">
        <v>962</v>
      </c>
      <c r="C172" s="332">
        <v>1.650595381078206E-2</v>
      </c>
      <c r="D172" s="350">
        <v>7232359.7800000003</v>
      </c>
      <c r="E172" s="332">
        <v>7.6503981245165881E-4</v>
      </c>
      <c r="F172" s="284"/>
      <c r="G172" s="284"/>
      <c r="H172" s="284"/>
      <c r="I172" s="284"/>
      <c r="J172" s="284"/>
      <c r="K172" s="284"/>
      <c r="L172" s="284"/>
    </row>
    <row r="173" spans="1:12" ht="12.75" customHeight="1">
      <c r="A173" s="293" t="s">
        <v>3281</v>
      </c>
      <c r="B173" s="349">
        <v>3056</v>
      </c>
      <c r="C173" s="332">
        <v>5.2434713976871078E-2</v>
      </c>
      <c r="D173" s="350">
        <v>53619307.740000002</v>
      </c>
      <c r="E173" s="332">
        <v>5.6718562661435207E-3</v>
      </c>
      <c r="F173" s="284"/>
      <c r="G173" s="284"/>
      <c r="H173" s="284"/>
      <c r="I173" s="284"/>
      <c r="J173" s="284"/>
      <c r="K173" s="284"/>
      <c r="L173" s="284"/>
    </row>
    <row r="174" spans="1:12" ht="12.75" customHeight="1">
      <c r="A174" s="293" t="s">
        <v>3282</v>
      </c>
      <c r="B174" s="349">
        <v>5486</v>
      </c>
      <c r="C174" s="332">
        <v>9.412854740743283E-2</v>
      </c>
      <c r="D174" s="350">
        <v>207119530.62</v>
      </c>
      <c r="E174" s="332">
        <v>2.190912671390919E-2</v>
      </c>
      <c r="F174" s="284"/>
      <c r="G174" s="284"/>
      <c r="H174" s="284"/>
      <c r="I174" s="284"/>
      <c r="J174" s="284"/>
      <c r="K174" s="284"/>
      <c r="L174" s="284"/>
    </row>
    <row r="175" spans="1:12" ht="12.75" customHeight="1">
      <c r="A175" s="293" t="s">
        <v>3283</v>
      </c>
      <c r="B175" s="349">
        <v>5755</v>
      </c>
      <c r="C175" s="332">
        <v>9.8744037610239865E-2</v>
      </c>
      <c r="D175" s="350">
        <v>360459267.89999998</v>
      </c>
      <c r="E175" s="332">
        <v>3.8129420977267563E-2</v>
      </c>
      <c r="F175" s="284"/>
      <c r="G175" s="284"/>
      <c r="H175" s="284"/>
      <c r="I175" s="284"/>
      <c r="J175" s="284"/>
      <c r="K175" s="284"/>
      <c r="L175" s="284"/>
    </row>
    <row r="176" spans="1:12" ht="12.75" customHeight="1">
      <c r="A176" s="293" t="s">
        <v>3284</v>
      </c>
      <c r="B176" s="349">
        <v>5609</v>
      </c>
      <c r="C176" s="332">
        <v>9.623897601317731E-2</v>
      </c>
      <c r="D176" s="350">
        <v>490820542.61000001</v>
      </c>
      <c r="E176" s="332">
        <v>5.1919050944362145E-2</v>
      </c>
      <c r="F176" s="284"/>
      <c r="G176" s="284"/>
      <c r="H176" s="284"/>
      <c r="I176" s="284"/>
      <c r="J176" s="284"/>
      <c r="K176" s="284"/>
      <c r="L176" s="284"/>
    </row>
    <row r="177" spans="1:12" ht="12.75" customHeight="1">
      <c r="A177" s="293" t="s">
        <v>3285</v>
      </c>
      <c r="B177" s="349">
        <v>10543</v>
      </c>
      <c r="C177" s="332">
        <v>0.18089633162897636</v>
      </c>
      <c r="D177" s="350">
        <v>1311068238.74</v>
      </c>
      <c r="E177" s="332">
        <v>0.13868494239607312</v>
      </c>
      <c r="F177" s="284"/>
      <c r="G177" s="284"/>
      <c r="H177" s="284"/>
      <c r="I177" s="284"/>
      <c r="J177" s="284"/>
      <c r="K177" s="284"/>
      <c r="L177" s="284"/>
    </row>
    <row r="178" spans="1:12" ht="12.75" customHeight="1">
      <c r="A178" s="293" t="s">
        <v>3286</v>
      </c>
      <c r="B178" s="349">
        <v>8333</v>
      </c>
      <c r="C178" s="332">
        <v>0.1429772485501527</v>
      </c>
      <c r="D178" s="350">
        <v>1449363848.1700001</v>
      </c>
      <c r="E178" s="332">
        <v>0.15331386716192805</v>
      </c>
      <c r="F178" s="284"/>
      <c r="G178" s="284"/>
      <c r="H178" s="284"/>
      <c r="I178" s="284"/>
      <c r="J178" s="284"/>
      <c r="K178" s="284"/>
      <c r="L178" s="284"/>
    </row>
    <row r="179" spans="1:12" ht="12.75" customHeight="1">
      <c r="A179" s="293" t="s">
        <v>3287</v>
      </c>
      <c r="B179" s="349">
        <v>5978</v>
      </c>
      <c r="C179" s="332">
        <v>0.10257026183041076</v>
      </c>
      <c r="D179" s="350">
        <v>1335500139.3599999</v>
      </c>
      <c r="E179" s="332">
        <v>0.14126935152901623</v>
      </c>
      <c r="F179" s="284"/>
      <c r="G179" s="284"/>
      <c r="H179" s="284"/>
      <c r="I179" s="284"/>
      <c r="J179" s="284"/>
      <c r="K179" s="284"/>
      <c r="L179" s="284"/>
    </row>
    <row r="180" spans="1:12" ht="12.75" customHeight="1">
      <c r="A180" s="293" t="s">
        <v>3288</v>
      </c>
      <c r="B180" s="349">
        <v>3925</v>
      </c>
      <c r="C180" s="332">
        <v>6.7344977866236569E-2</v>
      </c>
      <c r="D180" s="350">
        <v>1072390818.65</v>
      </c>
      <c r="E180" s="332">
        <v>0.11343761866543602</v>
      </c>
      <c r="F180" s="284"/>
      <c r="G180" s="284"/>
      <c r="H180" s="284"/>
      <c r="I180" s="284"/>
      <c r="J180" s="284"/>
      <c r="K180" s="284"/>
      <c r="L180" s="284"/>
    </row>
    <row r="181" spans="1:12" ht="12.75" customHeight="1">
      <c r="A181" s="293" t="s">
        <v>3289</v>
      </c>
      <c r="B181" s="349">
        <v>2549</v>
      </c>
      <c r="C181" s="332">
        <v>4.373563021172918E-2</v>
      </c>
      <c r="D181" s="350">
        <v>823804491.59000003</v>
      </c>
      <c r="E181" s="332">
        <v>8.7142129666404361E-2</v>
      </c>
      <c r="F181" s="284"/>
      <c r="G181" s="284"/>
      <c r="H181" s="284"/>
      <c r="I181" s="284"/>
      <c r="J181" s="284"/>
      <c r="K181" s="284"/>
      <c r="L181" s="284"/>
    </row>
    <row r="182" spans="1:12" ht="12.75" customHeight="1">
      <c r="A182" s="293" t="s">
        <v>3290</v>
      </c>
      <c r="B182" s="349">
        <v>1612</v>
      </c>
      <c r="C182" s="332">
        <v>2.7658625304553722E-2</v>
      </c>
      <c r="D182" s="350">
        <v>601390113.82000005</v>
      </c>
      <c r="E182" s="332">
        <v>6.3615112339880653E-2</v>
      </c>
      <c r="F182" s="284"/>
      <c r="G182" s="284"/>
      <c r="H182" s="284"/>
      <c r="I182" s="284"/>
      <c r="J182" s="284"/>
      <c r="K182" s="284"/>
      <c r="L182" s="284"/>
    </row>
    <row r="183" spans="1:12" ht="12.75" customHeight="1">
      <c r="A183" s="293" t="s">
        <v>3291</v>
      </c>
      <c r="B183" s="349">
        <v>1085</v>
      </c>
      <c r="C183" s="332">
        <v>1.8616382416526543E-2</v>
      </c>
      <c r="D183" s="350">
        <v>459701623.13</v>
      </c>
      <c r="E183" s="332">
        <v>4.8627288221424501E-2</v>
      </c>
      <c r="F183" s="284"/>
      <c r="G183" s="284"/>
      <c r="H183" s="284"/>
      <c r="I183" s="284"/>
      <c r="J183" s="284"/>
      <c r="K183" s="284"/>
      <c r="L183" s="284"/>
    </row>
    <row r="184" spans="1:12" ht="12.75" customHeight="1">
      <c r="A184" s="293" t="s">
        <v>3292</v>
      </c>
      <c r="B184" s="349">
        <v>722</v>
      </c>
      <c r="C184" s="332">
        <v>1.2388044336158676E-2</v>
      </c>
      <c r="D184" s="350">
        <v>341360340.99000001</v>
      </c>
      <c r="E184" s="332">
        <v>3.6109134389526162E-2</v>
      </c>
      <c r="F184" s="284"/>
      <c r="G184" s="284"/>
      <c r="H184" s="284"/>
      <c r="I184" s="284"/>
      <c r="J184" s="284"/>
      <c r="K184" s="284"/>
      <c r="L184" s="284"/>
    </row>
    <row r="185" spans="1:12" ht="12.75" customHeight="1">
      <c r="A185" s="293" t="s">
        <v>3293</v>
      </c>
      <c r="B185" s="349">
        <v>801</v>
      </c>
      <c r="C185" s="332">
        <v>1.3743522871555541E-2</v>
      </c>
      <c r="D185" s="350">
        <v>436058984.68000001</v>
      </c>
      <c r="E185" s="332">
        <v>4.61263673275734E-2</v>
      </c>
      <c r="F185" s="284"/>
      <c r="G185" s="284"/>
      <c r="H185" s="284"/>
      <c r="I185" s="284"/>
      <c r="J185" s="284"/>
      <c r="K185" s="284"/>
      <c r="L185" s="284"/>
    </row>
    <row r="186" spans="1:12" ht="12.75" customHeight="1">
      <c r="A186" s="293" t="s">
        <v>3294</v>
      </c>
      <c r="B186" s="349">
        <v>391</v>
      </c>
      <c r="C186" s="332">
        <v>6.7087608524072613E-3</v>
      </c>
      <c r="D186" s="350">
        <v>250764628.61000001</v>
      </c>
      <c r="E186" s="332">
        <v>2.6525909976412191E-2</v>
      </c>
      <c r="F186" s="284"/>
      <c r="G186" s="284"/>
      <c r="H186" s="284"/>
      <c r="I186" s="284"/>
      <c r="J186" s="284"/>
      <c r="K186" s="284"/>
      <c r="L186" s="284"/>
    </row>
    <row r="187" spans="1:12" ht="12.75" customHeight="1">
      <c r="A187" s="293" t="s">
        <v>3295</v>
      </c>
      <c r="B187" s="349">
        <v>177</v>
      </c>
      <c r="C187" s="332">
        <v>3.0369582375347447E-3</v>
      </c>
      <c r="D187" s="350">
        <v>131886527.72</v>
      </c>
      <c r="E187" s="332">
        <v>1.3950971398136017E-2</v>
      </c>
      <c r="F187" s="284"/>
      <c r="G187" s="284"/>
      <c r="H187" s="284"/>
      <c r="I187" s="284"/>
      <c r="J187" s="284"/>
      <c r="K187" s="284"/>
      <c r="L187" s="284"/>
    </row>
    <row r="188" spans="1:12" ht="12.75" customHeight="1">
      <c r="A188" s="293" t="s">
        <v>3296</v>
      </c>
      <c r="B188" s="349">
        <v>89</v>
      </c>
      <c r="C188" s="332">
        <v>1.5270580968395045E-3</v>
      </c>
      <c r="D188" s="350">
        <v>75485824.959999993</v>
      </c>
      <c r="E188" s="332">
        <v>7.984898861068155E-3</v>
      </c>
      <c r="F188" s="284"/>
      <c r="G188" s="284"/>
      <c r="H188" s="284"/>
      <c r="I188" s="284"/>
      <c r="J188" s="284"/>
      <c r="K188" s="284"/>
      <c r="L188" s="284"/>
    </row>
    <row r="189" spans="1:12" ht="12.75" customHeight="1">
      <c r="A189" s="293" t="s">
        <v>3297</v>
      </c>
      <c r="B189" s="349">
        <v>46</v>
      </c>
      <c r="C189" s="332">
        <v>7.8926598263614838E-4</v>
      </c>
      <c r="D189" s="350">
        <v>43041586</v>
      </c>
      <c r="E189" s="332">
        <v>4.5529436978675774E-3</v>
      </c>
      <c r="F189" s="284"/>
      <c r="G189" s="284"/>
      <c r="H189" s="284"/>
      <c r="I189" s="284"/>
      <c r="J189" s="284"/>
      <c r="K189" s="284"/>
      <c r="L189" s="284"/>
    </row>
    <row r="190" spans="1:12" ht="12.75" customHeight="1">
      <c r="A190" s="293" t="s">
        <v>3298</v>
      </c>
      <c r="B190" s="349">
        <v>0</v>
      </c>
      <c r="C190" s="332">
        <v>0</v>
      </c>
      <c r="D190" s="350">
        <v>0</v>
      </c>
      <c r="E190" s="332">
        <v>0</v>
      </c>
      <c r="F190" s="284"/>
      <c r="G190" s="284"/>
      <c r="H190" s="284"/>
      <c r="I190" s="284"/>
      <c r="J190" s="284"/>
      <c r="K190" s="284"/>
      <c r="L190" s="284"/>
    </row>
    <row r="191" spans="1:12" ht="12.75" customHeight="1" thickBot="1">
      <c r="A191" s="344" t="s">
        <v>1</v>
      </c>
      <c r="B191" s="345">
        <v>58282</v>
      </c>
      <c r="C191" s="346">
        <v>1</v>
      </c>
      <c r="D191" s="362">
        <v>9453573085.0699978</v>
      </c>
      <c r="E191" s="346">
        <v>1</v>
      </c>
      <c r="F191" s="284"/>
      <c r="G191" s="284"/>
      <c r="H191" s="284"/>
      <c r="I191" s="284"/>
      <c r="J191" s="284"/>
      <c r="K191" s="284"/>
      <c r="L191" s="284"/>
    </row>
    <row r="192" spans="1:12" ht="12.75" customHeight="1" thickTop="1">
      <c r="A192" s="363"/>
      <c r="B192" s="364"/>
      <c r="C192" s="365"/>
      <c r="D192" s="366"/>
      <c r="E192" s="365"/>
      <c r="F192" s="284"/>
      <c r="G192" s="284"/>
      <c r="H192" s="284"/>
      <c r="I192" s="284"/>
      <c r="J192" s="284"/>
      <c r="K192" s="284"/>
      <c r="L192" s="284"/>
    </row>
    <row r="193" spans="1:12" ht="12.75" customHeight="1">
      <c r="A193"/>
      <c r="B193"/>
      <c r="C193"/>
      <c r="D193"/>
      <c r="E193"/>
      <c r="F193" s="340"/>
      <c r="G193" s="340"/>
      <c r="H193" s="340"/>
      <c r="I193" s="340"/>
      <c r="J193" s="340"/>
      <c r="K193" s="340"/>
      <c r="L193" s="340"/>
    </row>
    <row r="194" spans="1:12">
      <c r="A194" s="336" t="s">
        <v>3299</v>
      </c>
      <c r="B194" s="1" t="s">
        <v>3238</v>
      </c>
      <c r="C194" s="1" t="s">
        <v>3239</v>
      </c>
      <c r="D194" s="1" t="s">
        <v>3240</v>
      </c>
      <c r="E194" s="1" t="s">
        <v>3241</v>
      </c>
      <c r="F194" s="284"/>
      <c r="G194" s="284"/>
      <c r="H194" s="284"/>
      <c r="I194" s="284"/>
      <c r="J194" s="284"/>
      <c r="K194" s="284"/>
      <c r="L194" s="284"/>
    </row>
    <row r="195" spans="1:12">
      <c r="A195" s="293" t="s">
        <v>1315</v>
      </c>
      <c r="B195" s="349">
        <v>2616</v>
      </c>
      <c r="C195" s="332">
        <v>4.4885213273394876E-2</v>
      </c>
      <c r="D195" s="350">
        <v>385224505.29000002</v>
      </c>
      <c r="E195" s="332">
        <v>4.0749090510378977E-2</v>
      </c>
      <c r="F195" s="284"/>
      <c r="G195" s="284"/>
      <c r="H195" s="284"/>
      <c r="I195" s="284"/>
      <c r="J195" s="284"/>
      <c r="K195" s="284"/>
      <c r="L195" s="284"/>
    </row>
    <row r="196" spans="1:12">
      <c r="A196" s="293" t="s">
        <v>1316</v>
      </c>
      <c r="B196" s="349">
        <v>5048</v>
      </c>
      <c r="C196" s="332">
        <v>8.6613362616245151E-2</v>
      </c>
      <c r="D196" s="350">
        <v>674866563.03999996</v>
      </c>
      <c r="E196" s="332">
        <v>7.1387459214317051E-2</v>
      </c>
      <c r="F196" s="284"/>
      <c r="G196" s="284"/>
      <c r="H196" s="284"/>
      <c r="I196" s="284"/>
      <c r="J196" s="284"/>
      <c r="K196" s="284"/>
      <c r="L196" s="284"/>
    </row>
    <row r="197" spans="1:12">
      <c r="A197" s="293" t="s">
        <v>1317</v>
      </c>
      <c r="B197" s="349">
        <v>5798</v>
      </c>
      <c r="C197" s="332">
        <v>9.9481829724443221E-2</v>
      </c>
      <c r="D197" s="350">
        <v>1421409883.8800001</v>
      </c>
      <c r="E197" s="332">
        <v>0.15035689374685521</v>
      </c>
      <c r="F197" s="284"/>
      <c r="G197" s="284"/>
      <c r="H197" s="284"/>
      <c r="I197" s="284"/>
      <c r="J197" s="284"/>
      <c r="K197" s="284"/>
      <c r="L197" s="284"/>
    </row>
    <row r="198" spans="1:12">
      <c r="A198" s="293" t="s">
        <v>1318</v>
      </c>
      <c r="B198" s="349">
        <v>2366</v>
      </c>
      <c r="C198" s="332">
        <v>4.0595724237328851E-2</v>
      </c>
      <c r="D198" s="350">
        <v>263732330.33000001</v>
      </c>
      <c r="E198" s="332">
        <v>2.7897634889660048E-2</v>
      </c>
      <c r="F198" s="284"/>
      <c r="G198" s="284"/>
      <c r="H198" s="284"/>
      <c r="I198" s="284"/>
      <c r="J198" s="284"/>
      <c r="K198" s="284"/>
      <c r="L198" s="284"/>
    </row>
    <row r="199" spans="1:12">
      <c r="A199" s="293" t="s">
        <v>1319</v>
      </c>
      <c r="B199" s="349">
        <v>5856</v>
      </c>
      <c r="C199" s="332">
        <v>0.10047699118081055</v>
      </c>
      <c r="D199" s="350">
        <v>809907923.94000006</v>
      </c>
      <c r="E199" s="332">
        <v>8.5672149212987547E-2</v>
      </c>
      <c r="F199" s="284"/>
      <c r="G199" s="284"/>
      <c r="H199" s="284"/>
      <c r="I199" s="284"/>
      <c r="J199" s="284"/>
      <c r="K199" s="284"/>
      <c r="L199" s="284"/>
    </row>
    <row r="200" spans="1:12">
      <c r="A200" s="293" t="s">
        <v>1326</v>
      </c>
      <c r="B200" s="349">
        <v>0</v>
      </c>
      <c r="C200" s="332">
        <v>0</v>
      </c>
      <c r="D200" s="350">
        <v>0</v>
      </c>
      <c r="E200" s="332">
        <v>0</v>
      </c>
      <c r="F200" s="284"/>
      <c r="G200" s="284"/>
      <c r="H200" s="284"/>
      <c r="I200" s="284"/>
      <c r="J200" s="284"/>
      <c r="K200" s="284"/>
      <c r="L200" s="284"/>
    </row>
    <row r="201" spans="1:12">
      <c r="A201" s="293" t="s">
        <v>3300</v>
      </c>
      <c r="B201" s="349">
        <v>7309</v>
      </c>
      <c r="C201" s="332">
        <v>0.12540750145842627</v>
      </c>
      <c r="D201" s="350">
        <v>1595224669.97</v>
      </c>
      <c r="E201" s="332">
        <v>0.16874304092378931</v>
      </c>
      <c r="F201" s="284"/>
      <c r="G201" s="284"/>
      <c r="H201" s="284"/>
      <c r="I201" s="284"/>
      <c r="J201" s="284"/>
      <c r="K201" s="284"/>
      <c r="L201" s="284"/>
    </row>
    <row r="202" spans="1:12">
      <c r="A202" s="293" t="s">
        <v>1493</v>
      </c>
      <c r="B202" s="349">
        <v>6476</v>
      </c>
      <c r="C202" s="332">
        <v>0.11111492399025429</v>
      </c>
      <c r="D202" s="350">
        <v>1166280910.71</v>
      </c>
      <c r="E202" s="332">
        <v>0.1233693229231923</v>
      </c>
      <c r="F202" s="284"/>
      <c r="G202" s="284"/>
      <c r="H202" s="284"/>
      <c r="I202" s="284"/>
      <c r="J202" s="284"/>
      <c r="K202" s="284"/>
      <c r="L202" s="284"/>
    </row>
    <row r="203" spans="1:12">
      <c r="A203" s="293" t="s">
        <v>1320</v>
      </c>
      <c r="B203" s="349">
        <v>6121</v>
      </c>
      <c r="C203" s="332">
        <v>0.10502384955904052</v>
      </c>
      <c r="D203" s="350">
        <v>963236414.45000005</v>
      </c>
      <c r="E203" s="332">
        <v>0.10189125379177916</v>
      </c>
      <c r="F203" s="284"/>
      <c r="G203" s="284"/>
      <c r="H203" s="284"/>
      <c r="I203" s="284"/>
      <c r="J203" s="284"/>
      <c r="K203" s="284"/>
      <c r="L203" s="284"/>
    </row>
    <row r="204" spans="1:12">
      <c r="A204" s="293" t="s">
        <v>1327</v>
      </c>
      <c r="B204" s="349">
        <v>2267</v>
      </c>
      <c r="C204" s="332">
        <v>3.8897086579046704E-2</v>
      </c>
      <c r="D204" s="350">
        <v>270985554.31</v>
      </c>
      <c r="E204" s="332">
        <v>2.8664881719480933E-2</v>
      </c>
      <c r="F204" s="284"/>
      <c r="G204" s="284"/>
      <c r="H204" s="284"/>
      <c r="I204" s="284"/>
      <c r="J204" s="284"/>
      <c r="K204" s="284"/>
      <c r="L204" s="284"/>
    </row>
    <row r="205" spans="1:12">
      <c r="A205" s="293" t="s">
        <v>1321</v>
      </c>
      <c r="B205" s="349">
        <v>2577</v>
      </c>
      <c r="C205" s="332">
        <v>4.4216052983768572E-2</v>
      </c>
      <c r="D205" s="350">
        <v>334146818.25</v>
      </c>
      <c r="E205" s="332">
        <v>3.5346087161236113E-2</v>
      </c>
      <c r="F205" s="284"/>
      <c r="G205" s="284"/>
      <c r="H205" s="284"/>
      <c r="I205" s="284"/>
      <c r="J205" s="284"/>
      <c r="K205" s="284"/>
      <c r="L205" s="284"/>
    </row>
    <row r="206" spans="1:12">
      <c r="A206" s="293" t="s">
        <v>1322</v>
      </c>
      <c r="B206" s="349">
        <v>6708</v>
      </c>
      <c r="C206" s="332">
        <v>0.11509556981572355</v>
      </c>
      <c r="D206" s="350">
        <v>908765853.91999996</v>
      </c>
      <c r="E206" s="332">
        <v>9.612935191194652E-2</v>
      </c>
      <c r="F206" s="284"/>
      <c r="G206" s="284"/>
      <c r="H206" s="284"/>
      <c r="I206" s="284"/>
      <c r="J206" s="284"/>
      <c r="K206" s="284"/>
      <c r="L206" s="284"/>
    </row>
    <row r="207" spans="1:12">
      <c r="A207" s="293" t="s">
        <v>3301</v>
      </c>
      <c r="B207" s="349">
        <v>5140</v>
      </c>
      <c r="C207" s="332">
        <v>8.8191894581517452E-2</v>
      </c>
      <c r="D207" s="350">
        <v>659791656.98000002</v>
      </c>
      <c r="E207" s="332">
        <v>6.9792833994376899E-2</v>
      </c>
      <c r="F207" s="284"/>
      <c r="G207" s="284"/>
      <c r="H207" s="284"/>
      <c r="I207" s="284"/>
      <c r="J207" s="284"/>
      <c r="K207" s="284"/>
      <c r="L207" s="284"/>
    </row>
    <row r="208" spans="1:12">
      <c r="A208" s="293" t="s">
        <v>2</v>
      </c>
      <c r="B208" s="349">
        <v>0</v>
      </c>
      <c r="C208" s="332">
        <v>0</v>
      </c>
      <c r="D208" s="350">
        <v>0</v>
      </c>
      <c r="E208" s="332">
        <v>0</v>
      </c>
      <c r="F208" s="284"/>
      <c r="G208" s="284"/>
      <c r="H208" s="284"/>
      <c r="I208" s="284"/>
      <c r="J208" s="284"/>
      <c r="K208" s="284"/>
      <c r="L208" s="284"/>
    </row>
    <row r="209" spans="1:12" ht="12.75" customHeight="1" thickBot="1">
      <c r="A209" s="344" t="s">
        <v>1</v>
      </c>
      <c r="B209" s="345">
        <v>58282</v>
      </c>
      <c r="C209" s="346">
        <v>0.99999999999999989</v>
      </c>
      <c r="D209" s="351">
        <v>9453573085.0699997</v>
      </c>
      <c r="E209" s="346">
        <v>0.99999999999999989</v>
      </c>
      <c r="F209" s="348"/>
      <c r="G209" s="348"/>
      <c r="H209" s="348"/>
      <c r="I209" s="348"/>
      <c r="J209" s="348"/>
      <c r="K209" s="348"/>
      <c r="L209" s="348"/>
    </row>
    <row r="210" spans="1:12" ht="12.75" customHeight="1" thickTop="1">
      <c r="A210" s="352"/>
      <c r="B210" s="353"/>
      <c r="C210" s="354"/>
      <c r="D210" s="355"/>
      <c r="E210" s="354"/>
      <c r="F210" s="340"/>
      <c r="G210" s="340"/>
      <c r="H210" s="340"/>
      <c r="I210" s="340"/>
      <c r="J210" s="340"/>
      <c r="K210" s="340"/>
      <c r="L210" s="340"/>
    </row>
    <row r="211" spans="1:12">
      <c r="A211" s="336" t="s">
        <v>3302</v>
      </c>
      <c r="B211" s="1" t="s">
        <v>3238</v>
      </c>
      <c r="C211" s="1" t="s">
        <v>3239</v>
      </c>
      <c r="D211" s="1" t="s">
        <v>3240</v>
      </c>
      <c r="E211" s="1" t="s">
        <v>3241</v>
      </c>
      <c r="F211" s="284"/>
      <c r="G211" s="284"/>
      <c r="H211" s="284"/>
      <c r="I211" s="284"/>
      <c r="J211" s="284"/>
      <c r="K211" s="284"/>
      <c r="L211" s="284"/>
    </row>
    <row r="212" spans="1:12">
      <c r="A212" s="293" t="s">
        <v>3303</v>
      </c>
      <c r="B212" s="349">
        <v>64506</v>
      </c>
      <c r="C212" s="332">
        <v>0.92345353814438891</v>
      </c>
      <c r="D212" s="350">
        <v>8716066347.3699989</v>
      </c>
      <c r="E212" s="332">
        <v>0.92198645622524023</v>
      </c>
      <c r="F212" s="284"/>
      <c r="G212" s="284"/>
      <c r="H212" s="284"/>
      <c r="I212" s="284"/>
      <c r="J212" s="284"/>
      <c r="K212" s="284"/>
      <c r="L212" s="284"/>
    </row>
    <row r="213" spans="1:12">
      <c r="A213" s="293" t="s">
        <v>3304</v>
      </c>
      <c r="B213" s="349">
        <v>31</v>
      </c>
      <c r="C213" s="332">
        <v>4.4378909996707372E-4</v>
      </c>
      <c r="D213" s="350">
        <v>3441400.47</v>
      </c>
      <c r="E213" s="332">
        <v>3.640317199678706E-4</v>
      </c>
      <c r="F213" s="284"/>
      <c r="G213" s="284"/>
      <c r="H213" s="284"/>
      <c r="I213" s="284"/>
      <c r="J213" s="284"/>
      <c r="K213" s="284"/>
      <c r="L213" s="284"/>
    </row>
    <row r="214" spans="1:12">
      <c r="A214" s="293" t="s">
        <v>3305</v>
      </c>
      <c r="B214" s="349">
        <v>1317</v>
      </c>
      <c r="C214" s="332">
        <v>1.8853878859891485E-2</v>
      </c>
      <c r="D214" s="350">
        <v>234938181.16999999</v>
      </c>
      <c r="E214" s="332">
        <v>2.4851786626692209E-2</v>
      </c>
      <c r="F214" s="284"/>
      <c r="G214" s="284"/>
      <c r="H214" s="284"/>
      <c r="I214" s="284"/>
      <c r="J214" s="284"/>
      <c r="K214" s="284"/>
      <c r="L214" s="284"/>
    </row>
    <row r="215" spans="1:12">
      <c r="A215" s="293" t="s">
        <v>3060</v>
      </c>
      <c r="B215" s="349">
        <v>3999</v>
      </c>
      <c r="C215" s="332">
        <v>5.7248793895752506E-2</v>
      </c>
      <c r="D215" s="350">
        <v>499127156.06</v>
      </c>
      <c r="E215" s="332">
        <v>5.2797725428099788E-2</v>
      </c>
      <c r="F215" s="284"/>
      <c r="G215" s="284"/>
      <c r="H215" s="284"/>
      <c r="I215" s="284"/>
      <c r="J215" s="284"/>
      <c r="K215" s="284"/>
      <c r="L215" s="284"/>
    </row>
    <row r="216" spans="1:12" ht="12.75" customHeight="1" thickBot="1">
      <c r="A216" s="344" t="s">
        <v>1</v>
      </c>
      <c r="B216" s="345">
        <v>69853</v>
      </c>
      <c r="C216" s="346">
        <v>1</v>
      </c>
      <c r="D216" s="351">
        <v>9453573085.0699978</v>
      </c>
      <c r="E216" s="346">
        <v>1</v>
      </c>
      <c r="F216" s="348"/>
      <c r="G216" s="348"/>
      <c r="H216" s="348"/>
      <c r="I216" s="348"/>
      <c r="J216" s="348"/>
      <c r="K216" s="348"/>
      <c r="L216" s="348"/>
    </row>
    <row r="217" spans="1:12" ht="12.75" customHeight="1" thickTop="1">
      <c r="A217" s="352"/>
      <c r="B217" s="353"/>
      <c r="C217" s="354"/>
      <c r="D217" s="355"/>
      <c r="E217" s="354"/>
      <c r="F217" s="340"/>
      <c r="G217" s="340"/>
      <c r="H217" s="340"/>
      <c r="I217" s="340"/>
      <c r="J217" s="340"/>
      <c r="K217" s="340"/>
      <c r="L217" s="340"/>
    </row>
    <row r="218" spans="1:12">
      <c r="A218" s="336" t="s">
        <v>3067</v>
      </c>
      <c r="B218" s="1" t="s">
        <v>3238</v>
      </c>
      <c r="C218" s="1" t="s">
        <v>3239</v>
      </c>
      <c r="D218" s="1" t="s">
        <v>3240</v>
      </c>
      <c r="E218" s="1" t="s">
        <v>3241</v>
      </c>
      <c r="F218" s="284"/>
      <c r="G218" s="284"/>
      <c r="H218" s="284"/>
      <c r="I218" s="284"/>
      <c r="J218" s="284"/>
      <c r="K218" s="284"/>
      <c r="L218" s="284"/>
    </row>
    <row r="219" spans="1:12">
      <c r="A219" s="293" t="s">
        <v>3306</v>
      </c>
      <c r="B219" s="349">
        <v>1055</v>
      </c>
      <c r="C219" s="332">
        <v>1.8101643732198622E-2</v>
      </c>
      <c r="D219" s="350">
        <v>208602417.91999999</v>
      </c>
      <c r="E219" s="332">
        <v>2.2065986695490321E-2</v>
      </c>
      <c r="F219" s="284"/>
      <c r="G219" s="284"/>
      <c r="H219" s="284"/>
      <c r="I219" s="284"/>
      <c r="J219" s="284"/>
      <c r="K219" s="284"/>
      <c r="L219" s="284"/>
    </row>
    <row r="220" spans="1:12">
      <c r="A220" s="293" t="s">
        <v>3307</v>
      </c>
      <c r="B220" s="349">
        <v>5413</v>
      </c>
      <c r="C220" s="332">
        <v>9.2876016608901546E-2</v>
      </c>
      <c r="D220" s="350">
        <v>1145178641.47</v>
      </c>
      <c r="E220" s="332">
        <v>0.1211371225635921</v>
      </c>
      <c r="F220" s="284"/>
      <c r="G220" s="284"/>
      <c r="H220" s="284"/>
      <c r="I220" s="284"/>
      <c r="J220" s="284"/>
      <c r="K220" s="284"/>
      <c r="L220" s="284"/>
    </row>
    <row r="221" spans="1:12">
      <c r="A221" s="293" t="s">
        <v>3308</v>
      </c>
      <c r="B221" s="349">
        <v>5251</v>
      </c>
      <c r="C221" s="332">
        <v>9.0096427713530769E-2</v>
      </c>
      <c r="D221" s="350">
        <v>1079650691.6600001</v>
      </c>
      <c r="E221" s="332">
        <v>0.1142055688303811</v>
      </c>
      <c r="F221" s="284"/>
      <c r="G221" s="284"/>
      <c r="H221" s="284"/>
      <c r="I221" s="284"/>
      <c r="J221" s="284"/>
      <c r="K221" s="284"/>
      <c r="L221" s="284"/>
    </row>
    <row r="222" spans="1:12">
      <c r="A222" s="293" t="s">
        <v>3309</v>
      </c>
      <c r="B222" s="349">
        <v>7746</v>
      </c>
      <c r="C222" s="332">
        <v>0.13290552829346969</v>
      </c>
      <c r="D222" s="350">
        <v>1686021662.51</v>
      </c>
      <c r="E222" s="332">
        <v>0.17834755677435118</v>
      </c>
      <c r="F222" s="284"/>
      <c r="G222" s="284"/>
      <c r="H222" s="284"/>
      <c r="I222" s="284"/>
      <c r="J222" s="284"/>
      <c r="K222" s="284"/>
      <c r="L222" s="284"/>
    </row>
    <row r="223" spans="1:12">
      <c r="A223" s="293" t="s">
        <v>3310</v>
      </c>
      <c r="B223" s="349">
        <v>7761</v>
      </c>
      <c r="C223" s="332">
        <v>0.13316289763563363</v>
      </c>
      <c r="D223" s="350">
        <v>1384311174.9400001</v>
      </c>
      <c r="E223" s="332">
        <v>0.14643258823758803</v>
      </c>
      <c r="F223" s="284"/>
      <c r="G223" s="284"/>
      <c r="H223" s="284"/>
      <c r="I223" s="284"/>
      <c r="J223" s="284"/>
      <c r="K223" s="284"/>
      <c r="L223" s="284"/>
    </row>
    <row r="224" spans="1:12">
      <c r="A224" s="293" t="s">
        <v>3311</v>
      </c>
      <c r="B224" s="349">
        <v>6303</v>
      </c>
      <c r="C224" s="332">
        <v>0.1081465975772966</v>
      </c>
      <c r="D224" s="350">
        <v>1107453664.8699999</v>
      </c>
      <c r="E224" s="332">
        <v>0.11714657039241577</v>
      </c>
      <c r="F224" s="284"/>
      <c r="G224" s="284"/>
      <c r="H224" s="284"/>
      <c r="I224" s="284"/>
      <c r="J224" s="284"/>
      <c r="K224" s="284"/>
      <c r="L224" s="284"/>
    </row>
    <row r="225" spans="1:12">
      <c r="A225" s="293" t="s">
        <v>3312</v>
      </c>
      <c r="B225" s="349">
        <v>3490</v>
      </c>
      <c r="C225" s="332">
        <v>5.9881266943481691E-2</v>
      </c>
      <c r="D225" s="350">
        <v>573328183.83000004</v>
      </c>
      <c r="E225" s="332">
        <v>6.0646718301195085E-2</v>
      </c>
      <c r="F225" s="284"/>
      <c r="G225" s="284"/>
      <c r="H225" s="284"/>
      <c r="I225" s="284"/>
      <c r="J225" s="284"/>
      <c r="K225" s="284"/>
      <c r="L225" s="284"/>
    </row>
    <row r="226" spans="1:12">
      <c r="A226" s="293" t="s">
        <v>3313</v>
      </c>
      <c r="B226" s="349">
        <v>3966</v>
      </c>
      <c r="C226" s="332">
        <v>6.8048454068151396E-2</v>
      </c>
      <c r="D226" s="350">
        <v>573162494.09000003</v>
      </c>
      <c r="E226" s="332">
        <v>6.0629191622286589E-2</v>
      </c>
      <c r="F226" s="284"/>
      <c r="G226" s="284"/>
      <c r="H226" s="284"/>
      <c r="I226" s="284"/>
      <c r="J226" s="284"/>
      <c r="K226" s="284"/>
      <c r="L226" s="284"/>
    </row>
    <row r="227" spans="1:12">
      <c r="A227" s="293" t="s">
        <v>3314</v>
      </c>
      <c r="B227" s="349">
        <v>3242</v>
      </c>
      <c r="C227" s="332">
        <v>5.5626093819704195E-2</v>
      </c>
      <c r="D227" s="350">
        <v>415192250.01999998</v>
      </c>
      <c r="E227" s="332">
        <v>4.3919081841733668E-2</v>
      </c>
      <c r="F227" s="284"/>
      <c r="G227" s="284"/>
      <c r="H227" s="284"/>
      <c r="I227" s="284"/>
      <c r="J227" s="284"/>
      <c r="K227" s="284"/>
      <c r="L227" s="284"/>
    </row>
    <row r="228" spans="1:12">
      <c r="A228" s="293" t="s">
        <v>3315</v>
      </c>
      <c r="B228" s="349">
        <v>4477</v>
      </c>
      <c r="C228" s="332">
        <v>7.6816169657870359E-2</v>
      </c>
      <c r="D228" s="350">
        <v>486596397.51999998</v>
      </c>
      <c r="E228" s="332">
        <v>5.1472220412457616E-2</v>
      </c>
      <c r="F228" s="284"/>
      <c r="G228" s="284"/>
      <c r="H228" s="284"/>
      <c r="I228" s="284"/>
      <c r="J228" s="284"/>
      <c r="K228" s="284"/>
      <c r="L228" s="284"/>
    </row>
    <row r="229" spans="1:12">
      <c r="A229" s="293" t="s">
        <v>3316</v>
      </c>
      <c r="B229" s="349">
        <v>4120</v>
      </c>
      <c r="C229" s="332">
        <v>7.0690779314368068E-2</v>
      </c>
      <c r="D229" s="350">
        <v>418734780.05000001</v>
      </c>
      <c r="E229" s="332">
        <v>4.4293811057673702E-2</v>
      </c>
      <c r="F229" s="284"/>
      <c r="G229" s="284"/>
      <c r="H229" s="284"/>
      <c r="I229" s="284"/>
      <c r="J229" s="284"/>
      <c r="K229" s="284"/>
      <c r="L229" s="284"/>
    </row>
    <row r="230" spans="1:12">
      <c r="A230" s="293" t="s">
        <v>3317</v>
      </c>
      <c r="B230" s="349">
        <v>2752</v>
      </c>
      <c r="C230" s="332">
        <v>4.7218695309014791E-2</v>
      </c>
      <c r="D230" s="350">
        <v>206558000.94999999</v>
      </c>
      <c r="E230" s="332">
        <v>2.1849728043697725E-2</v>
      </c>
      <c r="F230" s="284"/>
      <c r="G230" s="284"/>
      <c r="H230" s="284"/>
      <c r="I230" s="284"/>
      <c r="J230" s="284"/>
      <c r="K230" s="284"/>
      <c r="L230" s="284"/>
    </row>
    <row r="231" spans="1:12">
      <c r="A231" s="293" t="s">
        <v>3318</v>
      </c>
      <c r="B231" s="349">
        <v>2706</v>
      </c>
      <c r="C231" s="332">
        <v>4.6429429326378641E-2</v>
      </c>
      <c r="D231" s="350">
        <v>168782725.24000001</v>
      </c>
      <c r="E231" s="332">
        <v>1.7853855227137141E-2</v>
      </c>
      <c r="F231" s="284"/>
      <c r="G231" s="284"/>
      <c r="H231" s="284"/>
      <c r="I231" s="284"/>
      <c r="J231" s="284"/>
      <c r="K231" s="284"/>
      <c r="L231" s="284"/>
    </row>
    <row r="232" spans="1:12" ht="12.75" customHeight="1" thickBot="1">
      <c r="A232" s="344" t="s">
        <v>1</v>
      </c>
      <c r="B232" s="345">
        <v>58282</v>
      </c>
      <c r="C232" s="346">
        <v>1.0000000000000002</v>
      </c>
      <c r="D232" s="351">
        <v>9453573085.0699997</v>
      </c>
      <c r="E232" s="346">
        <v>0.99999999999999989</v>
      </c>
      <c r="F232" s="348"/>
      <c r="G232" s="348"/>
      <c r="H232" s="348"/>
      <c r="I232" s="348"/>
      <c r="J232" s="348"/>
      <c r="K232" s="348"/>
      <c r="L232" s="348"/>
    </row>
    <row r="233" spans="1:12" ht="12.75" customHeight="1" thickTop="1">
      <c r="A233" s="352"/>
      <c r="B233" s="367"/>
      <c r="C233" s="340"/>
      <c r="D233" s="368"/>
      <c r="E233" s="340"/>
      <c r="F233" s="340"/>
      <c r="G233" s="340"/>
      <c r="H233" s="340"/>
      <c r="I233" s="340"/>
      <c r="J233" s="340"/>
      <c r="K233" s="340"/>
      <c r="L233" s="340"/>
    </row>
    <row r="234" spans="1:12">
      <c r="A234" s="336" t="s">
        <v>3319</v>
      </c>
      <c r="B234" s="1" t="s">
        <v>3238</v>
      </c>
      <c r="C234" s="1" t="s">
        <v>3239</v>
      </c>
      <c r="D234" s="1" t="s">
        <v>3240</v>
      </c>
      <c r="E234" s="1" t="s">
        <v>3241</v>
      </c>
      <c r="F234" s="284"/>
      <c r="G234" s="284"/>
      <c r="H234" s="284"/>
      <c r="I234" s="284"/>
      <c r="J234" s="284"/>
      <c r="K234" s="284"/>
      <c r="L234" s="284"/>
    </row>
    <row r="235" spans="1:12">
      <c r="A235" s="293" t="s">
        <v>3061</v>
      </c>
      <c r="B235" s="349">
        <v>61653</v>
      </c>
      <c r="C235" s="332">
        <v>0.88261062516999989</v>
      </c>
      <c r="D235" s="369">
        <v>8837833136.1599998</v>
      </c>
      <c r="E235" s="332">
        <v>0.93486696052707985</v>
      </c>
      <c r="F235" s="284"/>
      <c r="G235" s="284"/>
      <c r="H235" s="284"/>
      <c r="I235" s="284"/>
      <c r="J235" s="284"/>
      <c r="K235" s="284"/>
      <c r="L235" s="284"/>
    </row>
    <row r="236" spans="1:12">
      <c r="A236" s="293" t="s">
        <v>3063</v>
      </c>
      <c r="B236" s="349">
        <v>6662</v>
      </c>
      <c r="C236" s="332">
        <v>9.5371709160665966E-2</v>
      </c>
      <c r="D236" s="369">
        <v>458115222.50999999</v>
      </c>
      <c r="E236" s="332">
        <v>4.8459478589476399E-2</v>
      </c>
      <c r="F236" s="284"/>
      <c r="G236" s="284"/>
      <c r="H236" s="284"/>
      <c r="I236" s="284"/>
      <c r="J236" s="284"/>
      <c r="K236" s="284"/>
      <c r="L236" s="284"/>
    </row>
    <row r="237" spans="1:12">
      <c r="A237" s="293" t="s">
        <v>3059</v>
      </c>
      <c r="B237" s="349">
        <v>1538</v>
      </c>
      <c r="C237" s="332">
        <v>2.2017665669334174E-2</v>
      </c>
      <c r="D237" s="369">
        <v>157624726.40000001</v>
      </c>
      <c r="E237" s="332">
        <v>1.667356088344377E-2</v>
      </c>
      <c r="F237" s="284"/>
      <c r="G237" s="284"/>
      <c r="H237" s="284"/>
      <c r="I237" s="284"/>
      <c r="J237" s="284"/>
      <c r="K237" s="284"/>
      <c r="L237" s="284"/>
    </row>
    <row r="238" spans="1:12">
      <c r="A238" s="293" t="s">
        <v>3320</v>
      </c>
      <c r="B238" s="349">
        <v>0</v>
      </c>
      <c r="C238" s="332">
        <v>0</v>
      </c>
      <c r="D238" s="369">
        <v>0</v>
      </c>
      <c r="E238" s="332">
        <v>0</v>
      </c>
      <c r="F238" s="284"/>
      <c r="G238" s="284"/>
      <c r="H238" s="284"/>
      <c r="I238" s="284"/>
      <c r="J238" s="284"/>
      <c r="K238" s="284"/>
      <c r="L238" s="284"/>
    </row>
    <row r="239" spans="1:12" ht="12.75" customHeight="1" thickBot="1">
      <c r="A239" s="344" t="s">
        <v>1</v>
      </c>
      <c r="B239" s="345">
        <v>69853</v>
      </c>
      <c r="C239" s="346">
        <v>1</v>
      </c>
      <c r="D239" s="370">
        <v>9453573085.0699997</v>
      </c>
      <c r="E239" s="346">
        <v>1</v>
      </c>
      <c r="F239" s="348"/>
      <c r="G239" s="348"/>
      <c r="H239" s="348"/>
      <c r="I239" s="348"/>
      <c r="J239" s="348"/>
      <c r="K239" s="348"/>
      <c r="L239" s="348"/>
    </row>
    <row r="240" spans="1:12" ht="12.75" customHeight="1" thickTop="1">
      <c r="A240" s="352"/>
      <c r="B240" s="367"/>
      <c r="C240" s="340"/>
      <c r="D240" s="368"/>
      <c r="E240" s="340"/>
      <c r="F240" s="340"/>
      <c r="G240" s="340"/>
      <c r="H240" s="340"/>
      <c r="I240" s="340"/>
      <c r="J240" s="340"/>
      <c r="K240" s="340"/>
      <c r="L240" s="340"/>
    </row>
    <row r="241" spans="1:12">
      <c r="A241" s="336" t="s">
        <v>3321</v>
      </c>
      <c r="B241" s="1" t="s">
        <v>3238</v>
      </c>
      <c r="C241" s="1" t="s">
        <v>3239</v>
      </c>
      <c r="D241" s="1" t="s">
        <v>3240</v>
      </c>
      <c r="E241" s="1" t="s">
        <v>3241</v>
      </c>
      <c r="F241" s="284"/>
      <c r="G241" s="284"/>
      <c r="H241" s="284"/>
      <c r="I241" s="284"/>
      <c r="J241" s="284"/>
      <c r="K241" s="284"/>
      <c r="L241" s="284"/>
    </row>
    <row r="242" spans="1:12">
      <c r="A242" s="293" t="s">
        <v>3054</v>
      </c>
      <c r="B242" s="349">
        <v>69851</v>
      </c>
      <c r="C242" s="332">
        <v>0.99997136844516343</v>
      </c>
      <c r="D242" s="369">
        <v>9453342316.7999992</v>
      </c>
      <c r="E242" s="332">
        <v>0.99997558930703512</v>
      </c>
      <c r="F242" s="284"/>
      <c r="G242" s="284"/>
      <c r="H242" s="284"/>
      <c r="I242" s="284"/>
      <c r="J242" s="284"/>
      <c r="K242" s="284"/>
      <c r="L242" s="284"/>
    </row>
    <row r="243" spans="1:12">
      <c r="A243" s="293" t="s">
        <v>3053</v>
      </c>
      <c r="B243" s="349">
        <v>2</v>
      </c>
      <c r="C243" s="332">
        <v>2.8631554836585402E-5</v>
      </c>
      <c r="D243" s="369">
        <v>230768.27</v>
      </c>
      <c r="E243" s="332">
        <v>2.4410692964806253E-5</v>
      </c>
      <c r="F243" s="284"/>
      <c r="G243" s="284"/>
      <c r="H243" s="284"/>
      <c r="I243" s="284"/>
      <c r="J243" s="284"/>
      <c r="K243" s="284"/>
      <c r="L243" s="284"/>
    </row>
    <row r="244" spans="1:12">
      <c r="A244" s="293" t="s">
        <v>3322</v>
      </c>
      <c r="B244" s="349">
        <v>0</v>
      </c>
      <c r="C244" s="332">
        <v>0</v>
      </c>
      <c r="D244" s="369">
        <v>0</v>
      </c>
      <c r="E244" s="332">
        <v>0</v>
      </c>
      <c r="F244" s="284"/>
      <c r="G244" s="284"/>
      <c r="H244" s="284"/>
      <c r="I244" s="284"/>
      <c r="J244" s="284"/>
      <c r="K244" s="284"/>
      <c r="L244" s="284"/>
    </row>
    <row r="245" spans="1:12" ht="12.75" customHeight="1" thickBot="1">
      <c r="A245" s="344" t="s">
        <v>1</v>
      </c>
      <c r="B245" s="345">
        <v>69853</v>
      </c>
      <c r="C245" s="346">
        <v>1</v>
      </c>
      <c r="D245" s="370">
        <v>9453573085.0699997</v>
      </c>
      <c r="E245" s="346">
        <v>0.99999999999999989</v>
      </c>
      <c r="F245" s="348"/>
      <c r="G245" s="348"/>
      <c r="H245" s="348"/>
      <c r="I245" s="348"/>
      <c r="J245" s="348"/>
      <c r="K245" s="348"/>
      <c r="L245" s="348"/>
    </row>
    <row r="246" spans="1:12" ht="12.75" customHeight="1" thickTop="1">
      <c r="A246" s="340"/>
      <c r="B246" s="340"/>
      <c r="C246" s="340"/>
      <c r="D246" s="368"/>
      <c r="E246" s="340"/>
      <c r="F246" s="340"/>
      <c r="G246" s="340"/>
      <c r="H246" s="340"/>
      <c r="I246" s="340"/>
      <c r="J246" s="340"/>
      <c r="K246" s="340"/>
      <c r="L246" s="340"/>
    </row>
    <row r="247" spans="1:12">
      <c r="A247" s="336" t="s">
        <v>3323</v>
      </c>
      <c r="B247" s="1" t="s">
        <v>3238</v>
      </c>
      <c r="C247" s="1" t="s">
        <v>3239</v>
      </c>
      <c r="D247" s="338" t="s">
        <v>3240</v>
      </c>
      <c r="E247" s="1" t="s">
        <v>3241</v>
      </c>
      <c r="F247" s="404"/>
      <c r="G247" s="284"/>
      <c r="H247" s="284"/>
      <c r="I247" s="284"/>
      <c r="J247" s="284"/>
      <c r="K247" s="284"/>
      <c r="L247" s="284"/>
    </row>
    <row r="248" spans="1:12">
      <c r="A248" s="293" t="s">
        <v>3324</v>
      </c>
      <c r="B248" s="371">
        <v>58282</v>
      </c>
      <c r="C248" s="372">
        <v>1</v>
      </c>
      <c r="D248" s="373">
        <v>9453573085.0699997</v>
      </c>
      <c r="E248" s="372">
        <v>1</v>
      </c>
      <c r="F248" s="404"/>
      <c r="G248" s="284"/>
      <c r="H248" s="284"/>
      <c r="I248" s="284"/>
      <c r="J248" s="284"/>
      <c r="K248" s="284"/>
      <c r="L248" s="284"/>
    </row>
    <row r="249" spans="1:12">
      <c r="A249" s="293" t="s">
        <v>3325</v>
      </c>
      <c r="B249" s="371">
        <v>0</v>
      </c>
      <c r="C249" s="372">
        <v>0</v>
      </c>
      <c r="D249" s="373">
        <v>0</v>
      </c>
      <c r="E249" s="372">
        <v>0</v>
      </c>
      <c r="F249" s="404"/>
      <c r="G249" s="284"/>
      <c r="H249" s="284"/>
      <c r="I249" s="284"/>
      <c r="J249" s="284"/>
      <c r="K249" s="284"/>
      <c r="L249" s="284"/>
    </row>
    <row r="250" spans="1:12">
      <c r="A250" s="293" t="s">
        <v>3326</v>
      </c>
      <c r="B250" s="371">
        <v>0</v>
      </c>
      <c r="C250" s="372">
        <v>0</v>
      </c>
      <c r="D250" s="373">
        <v>0</v>
      </c>
      <c r="E250" s="372">
        <v>0</v>
      </c>
      <c r="F250" s="404"/>
      <c r="G250" s="284"/>
      <c r="H250" s="284"/>
      <c r="I250" s="284"/>
      <c r="J250" s="284"/>
      <c r="K250" s="284"/>
      <c r="L250" s="284"/>
    </row>
    <row r="251" spans="1:12" ht="12.75" customHeight="1" thickBot="1">
      <c r="A251" s="374" t="s">
        <v>1</v>
      </c>
      <c r="B251" s="375">
        <v>58282</v>
      </c>
      <c r="C251" s="376">
        <v>1</v>
      </c>
      <c r="D251" s="347">
        <v>9453573085.0699997</v>
      </c>
      <c r="E251" s="376">
        <v>1</v>
      </c>
      <c r="F251" s="404"/>
      <c r="G251" s="284"/>
      <c r="H251" s="284"/>
      <c r="I251" s="284"/>
      <c r="J251" s="284"/>
      <c r="K251" s="284"/>
      <c r="L251" s="284"/>
    </row>
    <row r="252" spans="1:12" ht="12.75" customHeight="1" thickTop="1">
      <c r="A252" s="352"/>
      <c r="B252" s="340"/>
      <c r="C252" s="340"/>
      <c r="D252" s="368"/>
      <c r="E252" s="340"/>
      <c r="F252" s="340"/>
      <c r="G252" s="340"/>
      <c r="H252" s="340"/>
      <c r="I252" s="340"/>
      <c r="J252" s="340"/>
      <c r="K252" s="340"/>
      <c r="L252" s="340"/>
    </row>
    <row r="253" spans="1:12">
      <c r="A253" s="336" t="s">
        <v>3327</v>
      </c>
      <c r="B253" s="1" t="s">
        <v>3238</v>
      </c>
      <c r="C253" s="1" t="s">
        <v>3239</v>
      </c>
      <c r="D253" s="1" t="s">
        <v>3240</v>
      </c>
      <c r="E253" s="1" t="s">
        <v>3241</v>
      </c>
      <c r="F253" s="284"/>
      <c r="G253" s="284"/>
      <c r="H253" s="284"/>
      <c r="I253" s="284"/>
      <c r="J253" s="284"/>
      <c r="K253" s="284"/>
      <c r="L253" s="284"/>
    </row>
    <row r="254" spans="1:12">
      <c r="A254" s="293" t="s">
        <v>3328</v>
      </c>
      <c r="B254" s="349">
        <v>2739</v>
      </c>
      <c r="C254" s="332">
        <v>4.6995641879139356E-2</v>
      </c>
      <c r="D254" s="350">
        <v>53369876.850000001</v>
      </c>
      <c r="E254" s="332">
        <v>5.6454714391838672E-3</v>
      </c>
      <c r="F254" s="284"/>
      <c r="G254" s="284"/>
      <c r="H254" s="284"/>
      <c r="I254" s="284"/>
      <c r="J254" s="284"/>
      <c r="K254" s="284"/>
      <c r="L254" s="284"/>
    </row>
    <row r="255" spans="1:12">
      <c r="A255" s="293" t="s">
        <v>3329</v>
      </c>
      <c r="B255" s="349">
        <v>3861</v>
      </c>
      <c r="C255" s="332">
        <v>6.6246868673003667E-2</v>
      </c>
      <c r="D255" s="350">
        <v>168666634.27000001</v>
      </c>
      <c r="E255" s="332">
        <v>1.7841575111570748E-2</v>
      </c>
      <c r="F255" s="284"/>
      <c r="G255" s="284"/>
      <c r="H255" s="284"/>
      <c r="I255" s="284"/>
      <c r="J255" s="284"/>
      <c r="K255" s="284"/>
      <c r="L255" s="284"/>
    </row>
    <row r="256" spans="1:12">
      <c r="A256" s="293" t="s">
        <v>3330</v>
      </c>
      <c r="B256" s="349">
        <v>9311</v>
      </c>
      <c r="C256" s="332">
        <v>0.15975772965924298</v>
      </c>
      <c r="D256" s="350">
        <v>763170560.88</v>
      </c>
      <c r="E256" s="332">
        <v>8.0728265811502858E-2</v>
      </c>
      <c r="F256" s="284"/>
      <c r="G256" s="284"/>
      <c r="H256" s="284"/>
      <c r="I256" s="284"/>
      <c r="J256" s="284"/>
      <c r="K256" s="284"/>
      <c r="L256" s="284"/>
    </row>
    <row r="257" spans="1:12">
      <c r="A257" s="293" t="s">
        <v>3331</v>
      </c>
      <c r="B257" s="349">
        <v>10138</v>
      </c>
      <c r="C257" s="332">
        <v>0.17394735939054939</v>
      </c>
      <c r="D257" s="350">
        <v>1373280360.03</v>
      </c>
      <c r="E257" s="332">
        <v>0.14526574742398909</v>
      </c>
      <c r="F257" s="284"/>
      <c r="G257" s="284"/>
      <c r="H257" s="284"/>
      <c r="I257" s="284"/>
      <c r="J257" s="284"/>
      <c r="K257" s="284"/>
      <c r="L257" s="284"/>
    </row>
    <row r="258" spans="1:12">
      <c r="A258" s="293" t="s">
        <v>3332</v>
      </c>
      <c r="B258" s="349">
        <v>9910</v>
      </c>
      <c r="C258" s="332">
        <v>0.17003534538965717</v>
      </c>
      <c r="D258" s="350">
        <v>1870499331.8199999</v>
      </c>
      <c r="E258" s="332">
        <v>0.1978616249102759</v>
      </c>
      <c r="F258" s="284"/>
      <c r="G258" s="284"/>
      <c r="H258" s="284"/>
      <c r="I258" s="284"/>
      <c r="J258" s="284"/>
      <c r="K258" s="284"/>
      <c r="L258" s="284"/>
    </row>
    <row r="259" spans="1:12">
      <c r="A259" s="293" t="s">
        <v>3333</v>
      </c>
      <c r="B259" s="349">
        <v>9500</v>
      </c>
      <c r="C259" s="332">
        <v>0.16300058337050891</v>
      </c>
      <c r="D259" s="350">
        <v>2146380241.8</v>
      </c>
      <c r="E259" s="332">
        <v>0.22704433789058784</v>
      </c>
      <c r="F259" s="284"/>
      <c r="G259" s="284"/>
      <c r="H259" s="284"/>
      <c r="I259" s="284"/>
      <c r="J259" s="284"/>
      <c r="K259" s="284"/>
      <c r="L259" s="284"/>
    </row>
    <row r="260" spans="1:12">
      <c r="A260" s="293" t="s">
        <v>3334</v>
      </c>
      <c r="B260" s="349">
        <v>7632</v>
      </c>
      <c r="C260" s="332">
        <v>0.13094952129302356</v>
      </c>
      <c r="D260" s="350">
        <v>1841510506.3699999</v>
      </c>
      <c r="E260" s="332">
        <v>0.19479518376795457</v>
      </c>
      <c r="F260" s="284"/>
      <c r="G260" s="284"/>
      <c r="H260" s="284"/>
      <c r="I260" s="284"/>
      <c r="J260" s="284"/>
      <c r="K260" s="284"/>
      <c r="L260" s="284"/>
    </row>
    <row r="261" spans="1:12">
      <c r="A261" s="293" t="s">
        <v>3335</v>
      </c>
      <c r="B261" s="349">
        <v>5191</v>
      </c>
      <c r="C261" s="332">
        <v>8.9066950344874912E-2</v>
      </c>
      <c r="D261" s="350">
        <v>1236695573.05</v>
      </c>
      <c r="E261" s="332">
        <v>0.13081779364493512</v>
      </c>
      <c r="F261" s="284"/>
      <c r="G261" s="284"/>
      <c r="H261" s="284"/>
      <c r="I261" s="284"/>
      <c r="J261" s="284"/>
      <c r="K261" s="284"/>
      <c r="L261" s="284"/>
    </row>
    <row r="262" spans="1:12" ht="12.75" customHeight="1" thickBot="1">
      <c r="A262" s="344" t="s">
        <v>1</v>
      </c>
      <c r="B262" s="345">
        <v>58282</v>
      </c>
      <c r="C262" s="346">
        <v>1</v>
      </c>
      <c r="D262" s="351">
        <v>9453573085.0699997</v>
      </c>
      <c r="E262" s="346">
        <v>1</v>
      </c>
      <c r="F262" s="348"/>
      <c r="G262" s="348"/>
      <c r="H262" s="348"/>
      <c r="I262" s="348"/>
      <c r="J262" s="348"/>
      <c r="K262" s="348"/>
      <c r="L262" s="348"/>
    </row>
    <row r="263" spans="1:12" ht="12.75" customHeight="1" thickTop="1">
      <c r="A263"/>
      <c r="B263"/>
      <c r="C263"/>
      <c r="D263"/>
      <c r="E263"/>
      <c r="F263" s="340"/>
      <c r="G263" s="340"/>
      <c r="H263" s="340"/>
      <c r="I263" s="340"/>
      <c r="J263" s="340"/>
      <c r="K263" s="340"/>
      <c r="L263" s="340"/>
    </row>
    <row r="264" spans="1:12">
      <c r="A264" s="336" t="s">
        <v>3336</v>
      </c>
      <c r="B264" s="1" t="s">
        <v>3238</v>
      </c>
      <c r="C264" s="1" t="s">
        <v>3239</v>
      </c>
      <c r="D264" s="1" t="s">
        <v>3240</v>
      </c>
      <c r="E264" s="1" t="s">
        <v>3241</v>
      </c>
      <c r="F264" s="284"/>
      <c r="G264" s="284"/>
      <c r="H264" s="284"/>
      <c r="I264" s="284"/>
      <c r="J264" s="284"/>
      <c r="K264" s="284"/>
      <c r="L264" s="284"/>
    </row>
    <row r="265" spans="1:12">
      <c r="A265" s="293" t="s">
        <v>3064</v>
      </c>
      <c r="B265" s="349">
        <v>40846</v>
      </c>
      <c r="C265" s="332">
        <v>0.70083387666861119</v>
      </c>
      <c r="D265" s="369">
        <v>6016625258.6800003</v>
      </c>
      <c r="E265" s="332">
        <v>0.63643928116259441</v>
      </c>
      <c r="F265" s="284"/>
      <c r="G265" s="284"/>
      <c r="H265" s="284"/>
      <c r="I265" s="284"/>
      <c r="J265" s="284"/>
      <c r="K265" s="284"/>
      <c r="L265" s="284"/>
    </row>
    <row r="266" spans="1:12">
      <c r="A266" s="293" t="s">
        <v>3337</v>
      </c>
      <c r="B266" s="349">
        <v>16194</v>
      </c>
      <c r="C266" s="332">
        <v>0.27785594180021278</v>
      </c>
      <c r="D266" s="369">
        <v>3234818887.6100001</v>
      </c>
      <c r="E266" s="332">
        <v>0.34217949747685772</v>
      </c>
      <c r="F266" s="284"/>
      <c r="G266" s="284"/>
      <c r="H266" s="284"/>
      <c r="I266" s="284"/>
      <c r="J266" s="284"/>
      <c r="K266" s="284"/>
      <c r="L266" s="284"/>
    </row>
    <row r="267" spans="1:12">
      <c r="A267" s="293" t="s">
        <v>3066</v>
      </c>
      <c r="B267" s="349">
        <v>74</v>
      </c>
      <c r="C267" s="332">
        <v>1.2696887546755431E-3</v>
      </c>
      <c r="D267" s="369">
        <v>6645173.46</v>
      </c>
      <c r="E267" s="332">
        <v>7.0292717898322516E-4</v>
      </c>
      <c r="F267" s="284"/>
      <c r="G267" s="284"/>
      <c r="H267" s="284"/>
      <c r="I267" s="284"/>
      <c r="J267" s="284"/>
      <c r="K267" s="284"/>
      <c r="L267" s="284"/>
    </row>
    <row r="268" spans="1:12">
      <c r="A268" s="293" t="s">
        <v>3065</v>
      </c>
      <c r="B268" s="349">
        <v>356</v>
      </c>
      <c r="C268" s="332">
        <v>6.108232387358018E-3</v>
      </c>
      <c r="D268" s="369">
        <v>17103086.460000001</v>
      </c>
      <c r="E268" s="332">
        <v>1.8091663655735476E-3</v>
      </c>
      <c r="F268" s="284"/>
      <c r="G268" s="284"/>
      <c r="H268" s="284"/>
      <c r="I268" s="284"/>
      <c r="J268" s="284"/>
      <c r="K268" s="284"/>
      <c r="L268" s="284"/>
    </row>
    <row r="269" spans="1:12">
      <c r="A269" s="293" t="s">
        <v>3338</v>
      </c>
      <c r="B269" s="349">
        <v>0</v>
      </c>
      <c r="C269" s="332">
        <v>0</v>
      </c>
      <c r="D269" s="369">
        <v>0</v>
      </c>
      <c r="E269" s="332">
        <v>0</v>
      </c>
      <c r="F269" s="284"/>
      <c r="G269" s="284"/>
      <c r="H269" s="284"/>
      <c r="I269" s="284"/>
      <c r="J269" s="284"/>
      <c r="K269" s="284"/>
      <c r="L269" s="284"/>
    </row>
    <row r="270" spans="1:12">
      <c r="A270" s="293" t="s">
        <v>2</v>
      </c>
      <c r="B270" s="349">
        <v>812</v>
      </c>
      <c r="C270" s="332">
        <v>1.3932260389142446E-2</v>
      </c>
      <c r="D270" s="369">
        <v>178380678.86000001</v>
      </c>
      <c r="E270" s="332">
        <v>1.8869127815991194E-2</v>
      </c>
      <c r="F270" s="284"/>
      <c r="G270" s="284"/>
      <c r="H270" s="284"/>
      <c r="I270" s="284"/>
      <c r="J270" s="284"/>
      <c r="K270" s="284"/>
      <c r="L270" s="284"/>
    </row>
    <row r="271" spans="1:12" ht="12.75" customHeight="1" thickBot="1">
      <c r="A271" s="344" t="s">
        <v>1</v>
      </c>
      <c r="B271" s="345">
        <v>58282</v>
      </c>
      <c r="C271" s="346">
        <v>1</v>
      </c>
      <c r="D271" s="370">
        <v>9453573085.0699997</v>
      </c>
      <c r="E271" s="346">
        <v>1.0000000000000002</v>
      </c>
      <c r="F271" s="348"/>
      <c r="G271" s="348"/>
      <c r="H271" s="348"/>
      <c r="I271" s="348"/>
      <c r="J271" s="348"/>
      <c r="K271" s="348"/>
      <c r="L271" s="348"/>
    </row>
    <row r="272" spans="1:12" ht="12.75" customHeight="1" thickTop="1">
      <c r="A272" s="340"/>
      <c r="B272" s="340"/>
      <c r="C272" s="340"/>
      <c r="D272" s="340"/>
      <c r="E272" s="340"/>
      <c r="F272" s="340"/>
      <c r="G272" s="340"/>
      <c r="H272" s="340"/>
      <c r="I272" s="340"/>
      <c r="J272" s="340"/>
      <c r="K272" s="340"/>
      <c r="L272" s="340"/>
    </row>
    <row r="273" spans="1:12" ht="12.75" customHeight="1">
      <c r="A273" s="283" t="s">
        <v>3346</v>
      </c>
      <c r="B273" s="284"/>
      <c r="C273" s="284"/>
      <c r="D273" s="284"/>
      <c r="E273" s="284"/>
      <c r="F273" s="284"/>
      <c r="G273" s="284"/>
      <c r="H273" s="284"/>
      <c r="I273" s="340"/>
      <c r="J273" s="340"/>
      <c r="K273" s="340"/>
      <c r="L273" s="340"/>
    </row>
    <row r="274" spans="1:12" ht="12.75" customHeight="1">
      <c r="A274" s="293" t="s">
        <v>3347</v>
      </c>
      <c r="B274" s="310">
        <v>2</v>
      </c>
      <c r="C274" s="310">
        <v>12</v>
      </c>
      <c r="D274" s="310">
        <v>13</v>
      </c>
      <c r="E274" s="310">
        <v>14</v>
      </c>
      <c r="F274" s="310">
        <v>15</v>
      </c>
      <c r="G274" s="310">
        <v>16</v>
      </c>
      <c r="H274" s="310">
        <v>17</v>
      </c>
      <c r="I274" s="310">
        <v>18</v>
      </c>
      <c r="J274" s="310">
        <v>19</v>
      </c>
      <c r="K274" s="310">
        <v>20</v>
      </c>
      <c r="L274" s="340"/>
    </row>
    <row r="275" spans="1:12" ht="12.75" customHeight="1">
      <c r="A275" s="293" t="s">
        <v>3348</v>
      </c>
      <c r="B275" s="377">
        <v>39772</v>
      </c>
      <c r="C275" s="377">
        <v>43923</v>
      </c>
      <c r="D275" s="377">
        <v>44385</v>
      </c>
      <c r="E275" s="377">
        <v>44825</v>
      </c>
      <c r="F275" s="377">
        <v>44999</v>
      </c>
      <c r="G275" s="377">
        <v>45566</v>
      </c>
      <c r="H275" s="377">
        <v>45678</v>
      </c>
      <c r="I275" s="377">
        <v>45922</v>
      </c>
      <c r="J275" s="377">
        <v>46127</v>
      </c>
      <c r="K275" s="377">
        <v>46155</v>
      </c>
      <c r="L275" s="340"/>
    </row>
    <row r="276" spans="1:12" ht="12.75" customHeight="1">
      <c r="A276" s="293" t="s">
        <v>3349</v>
      </c>
      <c r="B276" s="310" t="s">
        <v>3350</v>
      </c>
      <c r="C276" s="310" t="s">
        <v>3350</v>
      </c>
      <c r="D276" s="310" t="s">
        <v>3350</v>
      </c>
      <c r="E276" s="310" t="s">
        <v>3350</v>
      </c>
      <c r="F276" s="310" t="s">
        <v>3350</v>
      </c>
      <c r="G276" s="310" t="s">
        <v>3350</v>
      </c>
      <c r="H276" s="310" t="s">
        <v>3350</v>
      </c>
      <c r="I276" s="310" t="s">
        <v>3350</v>
      </c>
      <c r="J276" s="310" t="s">
        <v>3350</v>
      </c>
      <c r="K276" s="310" t="s">
        <v>3350</v>
      </c>
      <c r="L276" s="340"/>
    </row>
    <row r="277" spans="1:12" ht="12.75" customHeight="1">
      <c r="A277" s="293" t="s">
        <v>3351</v>
      </c>
      <c r="B277" s="310" t="s">
        <v>3350</v>
      </c>
      <c r="C277" s="310" t="s">
        <v>3350</v>
      </c>
      <c r="D277" s="310" t="s">
        <v>3350</v>
      </c>
      <c r="E277" s="310" t="s">
        <v>3350</v>
      </c>
      <c r="F277" s="310" t="s">
        <v>3350</v>
      </c>
      <c r="G277" s="310" t="s">
        <v>3350</v>
      </c>
      <c r="H277" s="310" t="s">
        <v>3350</v>
      </c>
      <c r="I277" s="310" t="s">
        <v>3350</v>
      </c>
      <c r="J277" s="310" t="s">
        <v>3350</v>
      </c>
      <c r="K277" s="310" t="s">
        <v>3350</v>
      </c>
      <c r="L277" s="340"/>
    </row>
    <row r="278" spans="1:12" ht="12.75" customHeight="1">
      <c r="A278" s="293" t="s">
        <v>3352</v>
      </c>
      <c r="B278" s="310" t="s">
        <v>1314</v>
      </c>
      <c r="C278" s="310" t="s">
        <v>1314</v>
      </c>
      <c r="D278" s="310" t="s">
        <v>50</v>
      </c>
      <c r="E278" s="310" t="s">
        <v>50</v>
      </c>
      <c r="F278" s="310" t="s">
        <v>1314</v>
      </c>
      <c r="G278" s="310" t="s">
        <v>50</v>
      </c>
      <c r="H278" s="310" t="s">
        <v>1314</v>
      </c>
      <c r="I278" s="310" t="s">
        <v>1314</v>
      </c>
      <c r="J278" s="310" t="s">
        <v>50</v>
      </c>
      <c r="K278" s="310" t="s">
        <v>1314</v>
      </c>
      <c r="L278" s="340"/>
    </row>
    <row r="279" spans="1:12" ht="12.75" customHeight="1">
      <c r="A279" s="293" t="s">
        <v>3353</v>
      </c>
      <c r="B279" s="378">
        <v>500000000</v>
      </c>
      <c r="C279" s="378">
        <v>850000000</v>
      </c>
      <c r="D279" s="378">
        <v>750000000</v>
      </c>
      <c r="E279" s="378">
        <v>500000000</v>
      </c>
      <c r="F279" s="378">
        <v>500000000</v>
      </c>
      <c r="G279" s="378">
        <v>500000000</v>
      </c>
      <c r="H279" s="378">
        <v>600000000</v>
      </c>
      <c r="I279" s="378">
        <v>600000000</v>
      </c>
      <c r="J279" s="378">
        <v>750000000</v>
      </c>
      <c r="K279" s="378">
        <v>750000000</v>
      </c>
      <c r="L279" s="340"/>
    </row>
    <row r="280" spans="1:12" ht="12.75" customHeight="1">
      <c r="A280" s="293" t="s">
        <v>3354</v>
      </c>
      <c r="B280" s="378">
        <v>500000000</v>
      </c>
      <c r="C280" s="378">
        <v>850000000</v>
      </c>
      <c r="D280" s="378">
        <v>750000000</v>
      </c>
      <c r="E280" s="378">
        <v>500000000</v>
      </c>
      <c r="F280" s="378">
        <v>500000000</v>
      </c>
      <c r="G280" s="378">
        <v>500000000</v>
      </c>
      <c r="H280" s="378">
        <v>600000000</v>
      </c>
      <c r="I280" s="378">
        <v>600000000</v>
      </c>
      <c r="J280" s="378">
        <v>750000000</v>
      </c>
      <c r="K280" s="378">
        <v>750000000</v>
      </c>
      <c r="L280" s="340"/>
    </row>
    <row r="281" spans="1:12" ht="12.75" customHeight="1">
      <c r="A281" s="293" t="s">
        <v>3355</v>
      </c>
      <c r="B281" s="379">
        <v>1</v>
      </c>
      <c r="C281" s="379">
        <v>1</v>
      </c>
      <c r="D281" s="379">
        <v>0.86055000000000004</v>
      </c>
      <c r="E281" s="379">
        <v>0.86825151599999995</v>
      </c>
      <c r="F281" s="379">
        <v>1</v>
      </c>
      <c r="G281" s="379">
        <v>0.83263946712000003</v>
      </c>
      <c r="H281" s="379">
        <v>1</v>
      </c>
      <c r="I281" s="379">
        <v>1</v>
      </c>
      <c r="J281" s="379">
        <v>0.86950000000000005</v>
      </c>
      <c r="K281" s="379">
        <v>1</v>
      </c>
      <c r="L281" s="340"/>
    </row>
    <row r="282" spans="1:12" ht="12.75" customHeight="1">
      <c r="A282" s="293" t="s">
        <v>3356</v>
      </c>
      <c r="B282" s="310" t="s">
        <v>3071</v>
      </c>
      <c r="C282" s="310" t="s">
        <v>3071</v>
      </c>
      <c r="D282" s="310" t="s">
        <v>3071</v>
      </c>
      <c r="E282" s="310" t="s">
        <v>3071</v>
      </c>
      <c r="F282" s="310" t="s">
        <v>3071</v>
      </c>
      <c r="G282" s="310" t="s">
        <v>3071</v>
      </c>
      <c r="H282" s="310" t="s">
        <v>3071</v>
      </c>
      <c r="I282" s="310" t="s">
        <v>3071</v>
      </c>
      <c r="J282" s="310" t="s">
        <v>3071</v>
      </c>
      <c r="K282" s="310" t="s">
        <v>3071</v>
      </c>
      <c r="L282" s="340"/>
    </row>
    <row r="283" spans="1:12" ht="12.75" customHeight="1">
      <c r="A283" s="293" t="s">
        <v>3357</v>
      </c>
      <c r="B283" s="377">
        <v>46684</v>
      </c>
      <c r="C283" s="377">
        <v>47940</v>
      </c>
      <c r="D283" s="377">
        <v>46941</v>
      </c>
      <c r="E283" s="377">
        <v>46363</v>
      </c>
      <c r="F283" s="377">
        <v>46826</v>
      </c>
      <c r="G283" s="377">
        <v>47392</v>
      </c>
      <c r="H283" s="377">
        <v>47504</v>
      </c>
      <c r="I283" s="377">
        <v>47748</v>
      </c>
      <c r="J283" s="377">
        <v>47953</v>
      </c>
      <c r="K283" s="377">
        <v>47251</v>
      </c>
      <c r="L283" s="340"/>
    </row>
    <row r="284" spans="1:12" ht="12.75" customHeight="1">
      <c r="A284" s="293" t="s">
        <v>3358</v>
      </c>
      <c r="B284" s="377">
        <v>47050</v>
      </c>
      <c r="C284" s="377">
        <v>48306</v>
      </c>
      <c r="D284" s="377">
        <v>47306</v>
      </c>
      <c r="E284" s="377">
        <v>46728</v>
      </c>
      <c r="F284" s="377">
        <v>47191</v>
      </c>
      <c r="G284" s="377">
        <v>47757</v>
      </c>
      <c r="H284" s="377">
        <v>47869</v>
      </c>
      <c r="I284" s="377">
        <v>48113</v>
      </c>
      <c r="J284" s="377">
        <v>48319</v>
      </c>
      <c r="K284" s="377">
        <v>47616</v>
      </c>
      <c r="L284" s="340"/>
    </row>
    <row r="285" spans="1:12" ht="12.75" customHeight="1">
      <c r="A285" s="293" t="s">
        <v>3359</v>
      </c>
      <c r="B285" s="310" t="s">
        <v>3360</v>
      </c>
      <c r="C285" s="310" t="s">
        <v>3361</v>
      </c>
      <c r="D285" s="310" t="s">
        <v>3362</v>
      </c>
      <c r="E285" s="310" t="s">
        <v>3363</v>
      </c>
      <c r="F285" s="310" t="s">
        <v>3364</v>
      </c>
      <c r="G285" s="310" t="s">
        <v>3078</v>
      </c>
      <c r="H285" s="310" t="s">
        <v>3079</v>
      </c>
      <c r="I285" s="310" t="s">
        <v>3080</v>
      </c>
      <c r="J285" s="310" t="s">
        <v>3081</v>
      </c>
      <c r="K285" s="310" t="s">
        <v>3082</v>
      </c>
      <c r="L285" s="340"/>
    </row>
    <row r="286" spans="1:12" ht="12.75" customHeight="1">
      <c r="A286" s="293" t="s">
        <v>3365</v>
      </c>
      <c r="B286" s="310" t="s">
        <v>3072</v>
      </c>
      <c r="C286" s="310" t="s">
        <v>3072</v>
      </c>
      <c r="D286" s="310" t="s">
        <v>3072</v>
      </c>
      <c r="E286" s="310" t="s">
        <v>3072</v>
      </c>
      <c r="F286" s="310" t="s">
        <v>3072</v>
      </c>
      <c r="G286" s="310" t="s">
        <v>3072</v>
      </c>
      <c r="H286" s="310" t="s">
        <v>3072</v>
      </c>
      <c r="I286" s="310" t="s">
        <v>3072</v>
      </c>
      <c r="J286" s="310" t="s">
        <v>3072</v>
      </c>
      <c r="K286" s="310" t="s">
        <v>3072</v>
      </c>
      <c r="L286" s="340"/>
    </row>
    <row r="287" spans="1:12" ht="12.75" customHeight="1">
      <c r="A287" s="293" t="s">
        <v>3366</v>
      </c>
      <c r="B287" s="310" t="s">
        <v>3062</v>
      </c>
      <c r="C287" s="310" t="s">
        <v>3076</v>
      </c>
      <c r="D287" s="310" t="s">
        <v>3077</v>
      </c>
      <c r="E287" s="310" t="s">
        <v>3077</v>
      </c>
      <c r="F287" s="310" t="s">
        <v>3076</v>
      </c>
      <c r="G287" s="310" t="s">
        <v>3077</v>
      </c>
      <c r="H287" s="310" t="s">
        <v>3076</v>
      </c>
      <c r="I287" s="310" t="s">
        <v>3076</v>
      </c>
      <c r="J287" s="310" t="s">
        <v>3077</v>
      </c>
      <c r="K287" s="310" t="s">
        <v>3076</v>
      </c>
      <c r="L287" s="340"/>
    </row>
    <row r="288" spans="1:12" ht="12.75" customHeight="1">
      <c r="A288" s="293" t="s">
        <v>3367</v>
      </c>
      <c r="B288" s="377">
        <v>46321</v>
      </c>
      <c r="C288" s="377">
        <v>46297</v>
      </c>
      <c r="D288" s="377">
        <v>46575</v>
      </c>
      <c r="E288" s="377">
        <v>46363</v>
      </c>
      <c r="F288" s="377">
        <v>46370</v>
      </c>
      <c r="G288" s="377">
        <v>46296</v>
      </c>
      <c r="H288" s="377">
        <v>46316</v>
      </c>
      <c r="I288" s="377">
        <v>46378</v>
      </c>
      <c r="J288" s="377">
        <v>46492</v>
      </c>
      <c r="K288" s="377">
        <v>46339</v>
      </c>
      <c r="L288" s="340"/>
    </row>
    <row r="289" spans="1:12" ht="12.75" customHeight="1">
      <c r="A289" s="293" t="s">
        <v>3368</v>
      </c>
      <c r="B289" s="380">
        <v>4.1875999999999997E-2</v>
      </c>
      <c r="C289" s="380">
        <v>4.2278999999999997E-2</v>
      </c>
      <c r="D289" s="380">
        <v>1E-4</v>
      </c>
      <c r="E289" s="380">
        <v>2.6249999999999999E-2</v>
      </c>
      <c r="F289" s="380">
        <v>4.2501199999999996E-2</v>
      </c>
      <c r="G289" s="380">
        <v>2.6249999999999999E-2</v>
      </c>
      <c r="H289" s="380">
        <v>4.2983E-2</v>
      </c>
      <c r="I289" s="380">
        <v>4.2304800000000004E-2</v>
      </c>
      <c r="J289" s="380">
        <v>0.03</v>
      </c>
      <c r="K289" s="380">
        <v>4.1691000000000006E-2</v>
      </c>
      <c r="L289" s="340"/>
    </row>
    <row r="290" spans="1:12" ht="13.5" customHeight="1">
      <c r="A290" s="293" t="s">
        <v>3369</v>
      </c>
      <c r="B290" s="380">
        <v>4.5000000000000005E-3</v>
      </c>
      <c r="C290" s="380">
        <v>4.7999999999999996E-3</v>
      </c>
      <c r="D290" s="380">
        <v>1.0200000000000001E-2</v>
      </c>
      <c r="E290" s="380">
        <v>2.7000000000000001E-3</v>
      </c>
      <c r="F290" s="380">
        <v>5.0000000000000001E-3</v>
      </c>
      <c r="G290" s="380">
        <v>3.8E-3</v>
      </c>
      <c r="H290" s="380">
        <v>5.5000000000000005E-3</v>
      </c>
      <c r="I290" s="380">
        <v>4.7999999999999996E-3</v>
      </c>
      <c r="J290" s="380">
        <v>3.2000000000000002E-3</v>
      </c>
      <c r="K290" s="380">
        <v>4.1999999999999997E-3</v>
      </c>
      <c r="L290" s="340"/>
    </row>
    <row r="291" spans="1:12">
      <c r="A291" s="293" t="s">
        <v>3370</v>
      </c>
      <c r="B291" s="310" t="s">
        <v>3069</v>
      </c>
      <c r="C291" s="310" t="s">
        <v>3069</v>
      </c>
      <c r="D291" s="310" t="s">
        <v>3126</v>
      </c>
      <c r="E291" s="310" t="s">
        <v>3102</v>
      </c>
      <c r="F291" s="310" t="s">
        <v>3069</v>
      </c>
      <c r="G291" s="310" t="s">
        <v>3128</v>
      </c>
      <c r="H291" s="310" t="s">
        <v>3069</v>
      </c>
      <c r="I291" s="310" t="s">
        <v>3069</v>
      </c>
      <c r="J291" s="310" t="s">
        <v>3114</v>
      </c>
      <c r="K291" s="310" t="s">
        <v>3069</v>
      </c>
      <c r="L291" s="340"/>
    </row>
    <row r="292" spans="1:12" ht="12.75" customHeight="1">
      <c r="A292" s="293" t="s">
        <v>3371</v>
      </c>
      <c r="B292" s="310" t="s">
        <v>3069</v>
      </c>
      <c r="C292" s="310" t="s">
        <v>3069</v>
      </c>
      <c r="D292" s="310" t="s">
        <v>50</v>
      </c>
      <c r="E292" s="310" t="s">
        <v>50</v>
      </c>
      <c r="F292" s="310" t="s">
        <v>3069</v>
      </c>
      <c r="G292" s="310" t="s">
        <v>50</v>
      </c>
      <c r="H292" s="310" t="s">
        <v>3069</v>
      </c>
      <c r="I292" s="310" t="s">
        <v>3069</v>
      </c>
      <c r="J292" s="310" t="s">
        <v>50</v>
      </c>
      <c r="K292" s="310" t="s">
        <v>3069</v>
      </c>
      <c r="L292" s="340"/>
    </row>
    <row r="293" spans="1:12" ht="12.75" customHeight="1">
      <c r="A293" s="293" t="s">
        <v>3372</v>
      </c>
      <c r="B293" s="378" t="s">
        <v>3069</v>
      </c>
      <c r="C293" s="378" t="s">
        <v>3069</v>
      </c>
      <c r="D293" s="378">
        <v>750000000</v>
      </c>
      <c r="E293" s="378">
        <v>500000000</v>
      </c>
      <c r="F293" s="378" t="s">
        <v>3069</v>
      </c>
      <c r="G293" s="378">
        <v>500000000</v>
      </c>
      <c r="H293" s="378" t="s">
        <v>3069</v>
      </c>
      <c r="I293" s="378" t="s">
        <v>3069</v>
      </c>
      <c r="J293" s="378">
        <v>750000000</v>
      </c>
      <c r="K293" s="378" t="s">
        <v>3069</v>
      </c>
      <c r="L293" s="340"/>
    </row>
    <row r="294" spans="1:12" ht="12.75" customHeight="1">
      <c r="A294" s="293" t="s">
        <v>3373</v>
      </c>
      <c r="B294" s="377" t="s">
        <v>3069</v>
      </c>
      <c r="C294" s="377" t="s">
        <v>3069</v>
      </c>
      <c r="D294" s="377">
        <v>46941</v>
      </c>
      <c r="E294" s="377">
        <v>46363</v>
      </c>
      <c r="F294" s="377" t="s">
        <v>3069</v>
      </c>
      <c r="G294" s="377">
        <v>47392</v>
      </c>
      <c r="H294" s="377" t="s">
        <v>3069</v>
      </c>
      <c r="I294" s="377" t="s">
        <v>3069</v>
      </c>
      <c r="J294" s="377">
        <v>47953</v>
      </c>
      <c r="K294" s="377" t="s">
        <v>3069</v>
      </c>
      <c r="L294" s="340"/>
    </row>
    <row r="295" spans="1:12" ht="12.75" customHeight="1">
      <c r="A295" s="293" t="s">
        <v>3150</v>
      </c>
      <c r="B295" s="381" t="s">
        <v>3069</v>
      </c>
      <c r="C295" s="381" t="s">
        <v>3069</v>
      </c>
      <c r="D295" s="381">
        <v>1E-4</v>
      </c>
      <c r="E295" s="381">
        <v>2.6249999999999999E-2</v>
      </c>
      <c r="F295" s="381" t="s">
        <v>3069</v>
      </c>
      <c r="G295" s="381">
        <v>2.6249999999999999E-2</v>
      </c>
      <c r="H295" s="381" t="s">
        <v>3069</v>
      </c>
      <c r="I295" s="381" t="s">
        <v>3069</v>
      </c>
      <c r="J295" s="381">
        <v>0.03</v>
      </c>
      <c r="K295" s="381" t="s">
        <v>3069</v>
      </c>
      <c r="L295" s="340"/>
    </row>
    <row r="296" spans="1:12" ht="12.75" customHeight="1">
      <c r="A296" s="293" t="s">
        <v>3151</v>
      </c>
      <c r="B296" s="382" t="s">
        <v>3069</v>
      </c>
      <c r="C296" s="382" t="s">
        <v>3069</v>
      </c>
      <c r="D296" s="382">
        <v>1.0200000000000001E-2</v>
      </c>
      <c r="E296" s="382">
        <v>4.4424999999999999E-2</v>
      </c>
      <c r="F296" s="382" t="s">
        <v>3069</v>
      </c>
      <c r="G296" s="382">
        <v>4.2670000000000007E-2</v>
      </c>
      <c r="H296" s="382" t="s">
        <v>3069</v>
      </c>
      <c r="I296" s="382" t="s">
        <v>3069</v>
      </c>
      <c r="J296" s="382">
        <v>4.5759999999999995E-2</v>
      </c>
      <c r="K296" s="382" t="s">
        <v>3069</v>
      </c>
      <c r="L296" s="340"/>
    </row>
    <row r="297" spans="1:12" ht="12.75" customHeight="1">
      <c r="A297" s="293" t="s">
        <v>3374</v>
      </c>
      <c r="B297" s="301">
        <v>0</v>
      </c>
      <c r="C297" s="301">
        <v>0</v>
      </c>
      <c r="D297" s="301">
        <v>0</v>
      </c>
      <c r="E297" s="301">
        <v>0</v>
      </c>
      <c r="F297" s="301">
        <v>0</v>
      </c>
      <c r="G297" s="301">
        <v>0</v>
      </c>
      <c r="H297" s="301">
        <v>0</v>
      </c>
      <c r="I297" s="301">
        <v>0</v>
      </c>
      <c r="J297" s="301">
        <v>0</v>
      </c>
      <c r="K297" s="301">
        <v>0</v>
      </c>
      <c r="L297" s="340"/>
    </row>
    <row r="298" spans="1:12" ht="12.75" customHeight="1">
      <c r="A298" s="284" t="s">
        <v>3375</v>
      </c>
      <c r="B298" s="284"/>
      <c r="C298" s="284"/>
      <c r="D298" s="284"/>
      <c r="E298" s="284"/>
      <c r="F298" s="284"/>
      <c r="G298" s="284"/>
      <c r="H298" s="284"/>
      <c r="I298" s="340"/>
      <c r="J298" s="340"/>
      <c r="K298" s="340"/>
      <c r="L298" s="340"/>
    </row>
    <row r="299" spans="1:12" ht="12.75" customHeight="1">
      <c r="A299" s="283"/>
      <c r="B299" s="284"/>
      <c r="C299" s="284"/>
      <c r="D299" s="284"/>
      <c r="E299" s="284"/>
      <c r="F299" s="284"/>
      <c r="G299" s="284"/>
      <c r="H299" s="284"/>
      <c r="I299" s="340"/>
      <c r="J299" s="340"/>
      <c r="K299" s="340"/>
      <c r="L299" s="340"/>
    </row>
    <row r="300" spans="1:12" ht="12.75" customHeight="1">
      <c r="A300" s="383"/>
      <c r="B300" s="383"/>
      <c r="C300" s="384"/>
      <c r="D300" s="384"/>
      <c r="E300" s="405"/>
      <c r="F300" s="405"/>
      <c r="G300" s="405"/>
      <c r="H300" s="284"/>
      <c r="I300" s="340"/>
      <c r="J300" s="340"/>
      <c r="K300" s="340"/>
      <c r="L300" s="340"/>
    </row>
    <row r="301" spans="1:12">
      <c r="A301" s="385" t="s">
        <v>3376</v>
      </c>
      <c r="B301" s="62"/>
      <c r="C301" s="7"/>
      <c r="D301" s="7"/>
      <c r="E301" s="398"/>
      <c r="F301" s="398"/>
      <c r="G301" s="398"/>
      <c r="H301" s="284"/>
      <c r="I301" s="340"/>
      <c r="J301" s="340"/>
      <c r="K301" s="340"/>
      <c r="L301" s="340"/>
    </row>
    <row r="302" spans="1:12" ht="26.4">
      <c r="A302" s="386" t="s">
        <v>3377</v>
      </c>
      <c r="B302" s="387" t="s">
        <v>3378</v>
      </c>
      <c r="C302" s="388" t="s">
        <v>3379</v>
      </c>
      <c r="D302" s="388" t="s">
        <v>3380</v>
      </c>
      <c r="E302" s="406" t="s">
        <v>3394</v>
      </c>
      <c r="F302" s="407"/>
      <c r="G302" s="408"/>
      <c r="H302" s="340"/>
      <c r="I302" s="340"/>
      <c r="J302" s="340"/>
      <c r="K302" s="340"/>
      <c r="L302" s="340"/>
    </row>
    <row r="303" spans="1:12">
      <c r="A303" s="389" t="s">
        <v>3098</v>
      </c>
      <c r="B303" s="390" t="s">
        <v>3099</v>
      </c>
      <c r="C303" s="389" t="s">
        <v>3381</v>
      </c>
      <c r="D303" s="389" t="s">
        <v>3083</v>
      </c>
      <c r="E303" s="392" t="s">
        <v>3100</v>
      </c>
      <c r="F303" s="393"/>
      <c r="G303" s="394"/>
      <c r="H303" s="340"/>
      <c r="I303" s="340"/>
      <c r="J303" s="340"/>
      <c r="K303" s="340"/>
      <c r="L303" s="340"/>
    </row>
    <row r="304" spans="1:12">
      <c r="A304" s="389" t="s">
        <v>3107</v>
      </c>
      <c r="B304" s="390" t="s">
        <v>3108</v>
      </c>
      <c r="C304" s="389" t="s">
        <v>3382</v>
      </c>
      <c r="D304" s="389" t="s">
        <v>3083</v>
      </c>
      <c r="E304" s="392" t="s">
        <v>3109</v>
      </c>
      <c r="F304" s="393"/>
      <c r="G304" s="394"/>
      <c r="H304" s="340"/>
      <c r="I304" s="340"/>
      <c r="J304" s="340"/>
      <c r="K304" s="340"/>
      <c r="L304" s="340"/>
    </row>
    <row r="305" spans="1:12">
      <c r="A305" s="389" t="s">
        <v>3110</v>
      </c>
      <c r="B305" s="390" t="s">
        <v>3108</v>
      </c>
      <c r="C305" s="389" t="s">
        <v>3383</v>
      </c>
      <c r="D305" s="389" t="s">
        <v>3083</v>
      </c>
      <c r="E305" s="392" t="s">
        <v>3111</v>
      </c>
      <c r="F305" s="393"/>
      <c r="G305" s="394"/>
      <c r="H305" s="340"/>
      <c r="I305" s="340"/>
      <c r="J305" s="340"/>
      <c r="K305" s="340"/>
      <c r="L305" s="340"/>
    </row>
    <row r="306" spans="1:12" ht="74.25" customHeight="1">
      <c r="A306" s="389" t="s">
        <v>3084</v>
      </c>
      <c r="B306" s="390" t="s">
        <v>3085</v>
      </c>
      <c r="C306" s="389" t="s">
        <v>3381</v>
      </c>
      <c r="D306" s="389" t="s">
        <v>3083</v>
      </c>
      <c r="E306" s="392" t="s">
        <v>3086</v>
      </c>
      <c r="F306" s="393"/>
      <c r="G306" s="394"/>
      <c r="H306" s="340"/>
      <c r="I306" s="340"/>
      <c r="J306" s="340"/>
      <c r="K306" s="340"/>
      <c r="L306" s="340"/>
    </row>
    <row r="307" spans="1:12" ht="48.75" customHeight="1">
      <c r="A307" s="389" t="s">
        <v>3095</v>
      </c>
      <c r="B307" s="390" t="s">
        <v>3096</v>
      </c>
      <c r="C307" s="389" t="s">
        <v>3381</v>
      </c>
      <c r="D307" s="389" t="s">
        <v>3083</v>
      </c>
      <c r="E307" s="392" t="s">
        <v>3097</v>
      </c>
      <c r="F307" s="393"/>
      <c r="G307" s="394"/>
      <c r="H307" s="340"/>
      <c r="I307" s="340"/>
      <c r="J307" s="340"/>
      <c r="K307" s="340"/>
      <c r="L307" s="340"/>
    </row>
    <row r="308" spans="1:12" ht="33.75" customHeight="1">
      <c r="A308" s="389" t="s">
        <v>3384</v>
      </c>
      <c r="B308" s="390" t="s">
        <v>3112</v>
      </c>
      <c r="C308" s="389" t="s">
        <v>3385</v>
      </c>
      <c r="D308" s="389" t="s">
        <v>3083</v>
      </c>
      <c r="E308" s="392" t="s">
        <v>3113</v>
      </c>
      <c r="F308" s="393"/>
      <c r="G308" s="394"/>
      <c r="H308" s="340"/>
      <c r="I308" s="340"/>
      <c r="J308" s="340"/>
      <c r="K308" s="340"/>
      <c r="L308" s="340"/>
    </row>
    <row r="309" spans="1:12" ht="29.25" customHeight="1">
      <c r="A309" s="389" t="s">
        <v>3386</v>
      </c>
      <c r="B309" s="390" t="s">
        <v>3112</v>
      </c>
      <c r="C309" s="389" t="s">
        <v>3387</v>
      </c>
      <c r="D309" s="389" t="s">
        <v>3083</v>
      </c>
      <c r="E309" s="392" t="s">
        <v>3113</v>
      </c>
      <c r="F309" s="393"/>
      <c r="G309" s="394"/>
      <c r="H309" s="340"/>
      <c r="I309" s="340"/>
      <c r="J309" s="340"/>
      <c r="K309" s="340"/>
      <c r="L309" s="340"/>
    </row>
    <row r="310" spans="1:12" ht="51.75" customHeight="1">
      <c r="A310" s="389" t="s">
        <v>3388</v>
      </c>
      <c r="B310" s="390" t="s">
        <v>3112</v>
      </c>
      <c r="C310" s="389" t="s">
        <v>3389</v>
      </c>
      <c r="D310" s="389" t="s">
        <v>3083</v>
      </c>
      <c r="E310" s="392" t="s">
        <v>3113</v>
      </c>
      <c r="F310" s="393"/>
      <c r="G310" s="394"/>
      <c r="H310" s="340"/>
      <c r="I310" s="340"/>
      <c r="J310" s="340"/>
      <c r="K310" s="340"/>
      <c r="L310" s="340"/>
    </row>
    <row r="311" spans="1:12" ht="51.75" customHeight="1">
      <c r="A311" s="389" t="s">
        <v>3390</v>
      </c>
      <c r="B311" s="390" t="s">
        <v>3112</v>
      </c>
      <c r="C311" s="389" t="s">
        <v>3389</v>
      </c>
      <c r="D311" s="389" t="s">
        <v>3083</v>
      </c>
      <c r="E311" s="392" t="s">
        <v>3113</v>
      </c>
      <c r="F311" s="393"/>
      <c r="G311" s="394"/>
      <c r="H311" s="340"/>
      <c r="I311" s="340"/>
      <c r="J311" s="340"/>
      <c r="K311" s="340"/>
      <c r="L311" s="340"/>
    </row>
    <row r="312" spans="1:12" ht="45" customHeight="1">
      <c r="A312" s="389" t="s">
        <v>3391</v>
      </c>
      <c r="B312" s="390" t="s">
        <v>3112</v>
      </c>
      <c r="C312" s="389" t="s">
        <v>3389</v>
      </c>
      <c r="D312" s="389" t="s">
        <v>3083</v>
      </c>
      <c r="E312" s="392" t="s">
        <v>3113</v>
      </c>
      <c r="F312" s="393"/>
      <c r="G312" s="394"/>
      <c r="H312" s="340"/>
      <c r="I312" s="340"/>
      <c r="J312" s="340"/>
      <c r="K312" s="340"/>
      <c r="L312" s="340"/>
    </row>
    <row r="313" spans="1:12" ht="37.5" customHeight="1">
      <c r="A313" s="389" t="s">
        <v>3087</v>
      </c>
      <c r="B313" s="390" t="s">
        <v>3088</v>
      </c>
      <c r="C313" s="389" t="s">
        <v>3383</v>
      </c>
      <c r="D313" s="389" t="s">
        <v>3083</v>
      </c>
      <c r="E313" s="392" t="s">
        <v>3092</v>
      </c>
      <c r="F313" s="393"/>
      <c r="G313" s="394"/>
      <c r="H313" s="340"/>
      <c r="I313" s="340"/>
      <c r="J313" s="340"/>
      <c r="K313" s="340"/>
      <c r="L313" s="340"/>
    </row>
    <row r="314" spans="1:12" ht="37.5" customHeight="1">
      <c r="A314" s="389" t="s">
        <v>3093</v>
      </c>
      <c r="B314" s="390" t="s">
        <v>3088</v>
      </c>
      <c r="C314" s="389" t="s">
        <v>3392</v>
      </c>
      <c r="D314" s="389" t="s">
        <v>3083</v>
      </c>
      <c r="E314" s="392" t="s">
        <v>3094</v>
      </c>
      <c r="F314" s="393"/>
      <c r="G314" s="394"/>
      <c r="H314" s="340"/>
      <c r="I314" s="340"/>
      <c r="J314" s="340"/>
      <c r="K314" s="340"/>
      <c r="L314" s="340"/>
    </row>
    <row r="315" spans="1:12">
      <c r="A315" s="389" t="s">
        <v>181</v>
      </c>
      <c r="B315" s="390" t="s">
        <v>3101</v>
      </c>
      <c r="C315" s="389" t="s">
        <v>3393</v>
      </c>
      <c r="D315" s="389" t="s">
        <v>3083</v>
      </c>
      <c r="E315" s="392" t="s">
        <v>3106</v>
      </c>
      <c r="F315" s="393"/>
      <c r="G315" s="394"/>
      <c r="H315" s="340"/>
      <c r="I315" s="340"/>
      <c r="J315" s="340"/>
      <c r="K315" s="340"/>
      <c r="L315" s="340"/>
    </row>
    <row r="316" spans="1:12">
      <c r="A316" s="284"/>
      <c r="B316" s="284"/>
      <c r="C316" s="284"/>
      <c r="D316" s="284"/>
      <c r="E316" s="284"/>
      <c r="F316" s="284"/>
      <c r="G316" s="284"/>
      <c r="H316" s="284"/>
      <c r="I316" s="340"/>
      <c r="J316" s="340"/>
      <c r="K316" s="340"/>
      <c r="L316" s="340"/>
    </row>
    <row r="317" spans="1:12">
      <c r="A317" s="284"/>
      <c r="B317" s="284"/>
      <c r="C317" s="284"/>
      <c r="D317" s="284"/>
      <c r="E317" s="284"/>
      <c r="F317" s="284"/>
      <c r="G317" s="284"/>
      <c r="H317" s="284"/>
      <c r="I317" s="340"/>
      <c r="J317" s="340"/>
      <c r="K317" s="340"/>
      <c r="L317" s="340"/>
    </row>
    <row r="318" spans="1:12">
      <c r="A318" s="385" t="s">
        <v>3401</v>
      </c>
      <c r="B318" s="62"/>
      <c r="C318" s="7"/>
      <c r="D318" s="7"/>
      <c r="E318" s="398"/>
      <c r="F318" s="398"/>
      <c r="G318" s="398"/>
      <c r="H318" s="284"/>
      <c r="I318" s="340"/>
      <c r="J318" s="340"/>
      <c r="K318" s="340"/>
      <c r="L318" s="340"/>
    </row>
    <row r="319" spans="1:12">
      <c r="A319" s="395" t="s">
        <v>3395</v>
      </c>
      <c r="B319" s="396"/>
      <c r="C319" s="396"/>
      <c r="D319" s="396"/>
      <c r="E319" s="397"/>
      <c r="F319" s="284"/>
      <c r="G319" s="284"/>
      <c r="H319" s="284"/>
      <c r="I319" s="340"/>
      <c r="J319" s="340"/>
      <c r="K319" s="340"/>
      <c r="L319" s="340"/>
    </row>
    <row r="320" spans="1:12" ht="13.2" customHeight="1">
      <c r="A320" s="392" t="s">
        <v>3396</v>
      </c>
      <c r="B320" s="393"/>
      <c r="C320" s="393"/>
      <c r="D320" s="393"/>
      <c r="E320" s="394"/>
      <c r="F320" s="284"/>
      <c r="G320" s="284"/>
      <c r="H320" s="284"/>
      <c r="I320" s="340"/>
      <c r="J320" s="340"/>
      <c r="K320" s="340"/>
      <c r="L320" s="340"/>
    </row>
    <row r="321" spans="1:12" ht="13.2" customHeight="1">
      <c r="A321" s="392" t="s">
        <v>3397</v>
      </c>
      <c r="B321" s="393"/>
      <c r="C321" s="393"/>
      <c r="D321" s="393"/>
      <c r="E321" s="394"/>
      <c r="F321" s="284"/>
      <c r="G321" s="284"/>
      <c r="H321" s="284"/>
      <c r="I321" s="340"/>
      <c r="J321" s="340"/>
      <c r="K321" s="340"/>
      <c r="L321" s="340"/>
    </row>
    <row r="322" spans="1:12" ht="13.2" customHeight="1">
      <c r="A322" s="392" t="s">
        <v>3398</v>
      </c>
      <c r="B322" s="393"/>
      <c r="C322" s="393"/>
      <c r="D322" s="393"/>
      <c r="E322" s="394"/>
      <c r="F322" s="284"/>
      <c r="G322" s="284"/>
      <c r="H322" s="284"/>
      <c r="I322" s="340"/>
      <c r="J322" s="340"/>
      <c r="K322" s="340"/>
      <c r="L322" s="340"/>
    </row>
    <row r="323" spans="1:12" ht="13.2" customHeight="1">
      <c r="A323" s="392" t="s">
        <v>3399</v>
      </c>
      <c r="B323" s="393"/>
      <c r="C323" s="393"/>
      <c r="D323" s="393"/>
      <c r="E323" s="394"/>
      <c r="F323" s="284"/>
      <c r="G323" s="284"/>
      <c r="H323" s="284"/>
      <c r="I323" s="340"/>
      <c r="J323" s="340"/>
      <c r="K323" s="340"/>
      <c r="L323" s="340"/>
    </row>
    <row r="324" spans="1:12">
      <c r="A324" s="395" t="s">
        <v>3400</v>
      </c>
      <c r="B324" s="396"/>
      <c r="C324" s="396"/>
      <c r="D324" s="396"/>
      <c r="E324" s="397"/>
      <c r="F324" s="284"/>
      <c r="G324" s="284"/>
      <c r="H324" s="284"/>
      <c r="I324" s="340"/>
      <c r="J324" s="340"/>
      <c r="K324" s="340"/>
      <c r="L324" s="340"/>
    </row>
  </sheetData>
  <mergeCells count="42">
    <mergeCell ref="B21:D21"/>
    <mergeCell ref="A1:B1"/>
    <mergeCell ref="E14:F14"/>
    <mergeCell ref="G14:H14"/>
    <mergeCell ref="B16:D16"/>
    <mergeCell ref="B17:D17"/>
    <mergeCell ref="B18:D18"/>
    <mergeCell ref="B19:D19"/>
    <mergeCell ref="B20:D20"/>
    <mergeCell ref="B14:D15"/>
    <mergeCell ref="E309:G309"/>
    <mergeCell ref="E310:G310"/>
    <mergeCell ref="F110:J110"/>
    <mergeCell ref="I14:J14"/>
    <mergeCell ref="K14:L14"/>
    <mergeCell ref="H123:J132"/>
    <mergeCell ref="F247:F251"/>
    <mergeCell ref="E300:G300"/>
    <mergeCell ref="E301:G301"/>
    <mergeCell ref="E302:G302"/>
    <mergeCell ref="E304:G304"/>
    <mergeCell ref="E305:G305"/>
    <mergeCell ref="E306:G306"/>
    <mergeCell ref="E307:G307"/>
    <mergeCell ref="E308:G308"/>
    <mergeCell ref="B22:D22"/>
    <mergeCell ref="B23:D23"/>
    <mergeCell ref="B24:D24"/>
    <mergeCell ref="B25:D25"/>
    <mergeCell ref="E303:G303"/>
    <mergeCell ref="E311:G311"/>
    <mergeCell ref="A321:E321"/>
    <mergeCell ref="A322:E322"/>
    <mergeCell ref="A323:E323"/>
    <mergeCell ref="A324:E324"/>
    <mergeCell ref="A319:E319"/>
    <mergeCell ref="A320:E320"/>
    <mergeCell ref="E312:G312"/>
    <mergeCell ref="E313:G313"/>
    <mergeCell ref="E314:G314"/>
    <mergeCell ref="E315:G315"/>
    <mergeCell ref="E318:G318"/>
  </mergeCells>
  <pageMargins left="0.7" right="0.7" top="0.75" bottom="0.75" header="0.3" footer="0.3"/>
  <pageSetup paperSize="9" scale="31" fitToHeight="0" orientation="landscape" r:id="rId1"/>
  <headerFooter>
    <oddHeader>&amp;R&amp;G</oddHeader>
    <oddFooter>&amp;L_x000D_&amp;1#&amp;"Aptos"&amp;10&amp;K000000 General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243386"/>
  </sheetPr>
  <dimension ref="A1:L90"/>
  <sheetViews>
    <sheetView view="pageBreakPreview" zoomScale="70" zoomScaleNormal="70" zoomScaleSheetLayoutView="70" zoomScalePageLayoutView="80" workbookViewId="0">
      <selection activeCell="D21" sqref="D21"/>
    </sheetView>
  </sheetViews>
  <sheetFormatPr defaultColWidth="8.6640625" defaultRowHeight="14.4" outlineLevelRow="1"/>
  <cols>
    <col min="1" max="1" width="13.33203125" style="46" customWidth="1"/>
    <col min="2" max="2" width="60.5546875" style="46" bestFit="1" customWidth="1"/>
    <col min="3" max="7" width="41" style="46" customWidth="1"/>
    <col min="8" max="8" width="7.44140625" style="6" customWidth="1"/>
    <col min="9" max="9" width="92" style="6" customWidth="1"/>
    <col min="10" max="10" width="47.6640625" style="6" customWidth="1"/>
    <col min="11" max="16384" width="8.6640625" style="6"/>
  </cols>
  <sheetData>
    <row r="1" spans="1:10" ht="44.25" customHeight="1">
      <c r="A1" s="426" t="s">
        <v>1337</v>
      </c>
      <c r="B1" s="426"/>
    </row>
    <row r="2" spans="1:10" ht="31.2">
      <c r="A2" s="70" t="s">
        <v>1338</v>
      </c>
      <c r="B2" s="70"/>
      <c r="C2" s="101"/>
      <c r="D2" s="101"/>
      <c r="E2" s="101"/>
      <c r="F2" s="143" t="s">
        <v>3011</v>
      </c>
      <c r="G2" s="225"/>
    </row>
    <row r="3" spans="1:10" ht="15" thickBot="1">
      <c r="A3" s="101"/>
      <c r="B3" s="102"/>
      <c r="C3" s="102"/>
      <c r="D3" s="101"/>
      <c r="E3" s="101"/>
      <c r="F3" s="101"/>
      <c r="G3" s="101"/>
    </row>
    <row r="4" spans="1:10" ht="18.600000000000001" thickBot="1">
      <c r="A4" s="103"/>
      <c r="B4" s="104" t="s">
        <v>115</v>
      </c>
      <c r="C4" s="144" t="s">
        <v>1314</v>
      </c>
      <c r="D4" s="103"/>
      <c r="E4" s="103"/>
      <c r="F4" s="101"/>
      <c r="G4" s="101"/>
    </row>
    <row r="5" spans="1:10" ht="15" thickBot="1"/>
    <row r="6" spans="1:10" ht="18">
      <c r="A6" s="105"/>
      <c r="B6" s="106" t="s">
        <v>1339</v>
      </c>
      <c r="C6" s="105"/>
      <c r="E6" s="145"/>
      <c r="F6" s="145"/>
      <c r="G6" s="145"/>
      <c r="I6" s="42"/>
      <c r="J6" s="10"/>
    </row>
    <row r="7" spans="1:10">
      <c r="B7" s="107" t="s">
        <v>1340</v>
      </c>
      <c r="I7" s="42"/>
      <c r="J7" s="10"/>
    </row>
    <row r="8" spans="1:10">
      <c r="B8" s="107" t="s">
        <v>1341</v>
      </c>
      <c r="I8" s="42"/>
      <c r="J8" s="10"/>
    </row>
    <row r="9" spans="1:10" ht="15" thickBot="1">
      <c r="B9" s="109" t="s">
        <v>1342</v>
      </c>
      <c r="I9" s="43"/>
      <c r="J9" s="10"/>
    </row>
    <row r="10" spans="1:10">
      <c r="B10" s="110"/>
      <c r="I10" s="43"/>
      <c r="J10" s="10"/>
    </row>
    <row r="11" spans="1:10">
      <c r="B11" s="110"/>
      <c r="I11" s="43"/>
      <c r="J11" s="10"/>
    </row>
    <row r="12" spans="1:10" ht="36">
      <c r="A12" s="111" t="s">
        <v>200</v>
      </c>
      <c r="B12" s="111" t="s">
        <v>1343</v>
      </c>
      <c r="C12" s="115"/>
      <c r="D12" s="115"/>
      <c r="E12" s="115"/>
      <c r="F12" s="115"/>
      <c r="G12" s="115"/>
      <c r="J12" s="10"/>
    </row>
    <row r="13" spans="1:10" ht="15" customHeight="1">
      <c r="A13" s="120"/>
      <c r="B13" s="121" t="s">
        <v>1344</v>
      </c>
      <c r="C13" s="120" t="s">
        <v>1330</v>
      </c>
      <c r="D13" s="120" t="s">
        <v>3044</v>
      </c>
      <c r="E13" s="150"/>
      <c r="F13" s="151"/>
      <c r="G13" s="151"/>
    </row>
    <row r="14" spans="1:10">
      <c r="A14" s="112" t="s">
        <v>1346</v>
      </c>
      <c r="B14" s="122" t="s">
        <v>1347</v>
      </c>
      <c r="C14" s="147" t="s">
        <v>167</v>
      </c>
      <c r="D14" s="147" t="s">
        <v>167</v>
      </c>
      <c r="E14" s="145"/>
      <c r="F14" s="145"/>
      <c r="G14" s="145"/>
    </row>
    <row r="15" spans="1:10">
      <c r="A15" s="112" t="s">
        <v>1348</v>
      </c>
      <c r="B15" s="122" t="s">
        <v>176</v>
      </c>
      <c r="C15" s="147" t="s">
        <v>1324</v>
      </c>
      <c r="D15" s="147" t="s">
        <v>3117</v>
      </c>
      <c r="E15" s="145"/>
      <c r="F15" s="145"/>
      <c r="G15" s="145"/>
    </row>
    <row r="16" spans="1:10">
      <c r="A16" s="112" t="s">
        <v>1349</v>
      </c>
      <c r="B16" s="122" t="s">
        <v>1350</v>
      </c>
      <c r="C16" s="147" t="s">
        <v>167</v>
      </c>
      <c r="D16" s="147" t="s">
        <v>167</v>
      </c>
      <c r="E16" s="145"/>
      <c r="F16" s="145"/>
      <c r="G16" s="145"/>
    </row>
    <row r="17" spans="1:7" s="8" customFormat="1">
      <c r="A17" s="112" t="s">
        <v>1351</v>
      </c>
      <c r="B17" s="122" t="s">
        <v>1352</v>
      </c>
      <c r="C17" s="147" t="s">
        <v>3120</v>
      </c>
      <c r="D17" s="147" t="s">
        <v>167</v>
      </c>
      <c r="E17" s="145"/>
      <c r="F17" s="145"/>
      <c r="G17" s="145"/>
    </row>
    <row r="18" spans="1:7" s="8" customFormat="1">
      <c r="A18" s="112" t="s">
        <v>1353</v>
      </c>
      <c r="B18" s="122" t="s">
        <v>1354</v>
      </c>
      <c r="C18" s="147" t="s">
        <v>1324</v>
      </c>
      <c r="D18" s="147" t="s">
        <v>3117</v>
      </c>
      <c r="E18" s="145"/>
      <c r="F18" s="145"/>
      <c r="G18" s="145"/>
    </row>
    <row r="19" spans="1:7" s="8" customFormat="1">
      <c r="A19" s="112" t="s">
        <v>1355</v>
      </c>
      <c r="B19" s="122" t="s">
        <v>1356</v>
      </c>
      <c r="C19" s="147" t="s">
        <v>167</v>
      </c>
      <c r="D19" s="147" t="s">
        <v>167</v>
      </c>
      <c r="E19" s="145"/>
      <c r="F19" s="145"/>
      <c r="G19" s="145"/>
    </row>
    <row r="20" spans="1:7" s="8" customFormat="1">
      <c r="A20" s="112" t="s">
        <v>1357</v>
      </c>
      <c r="B20" s="122" t="s">
        <v>1358</v>
      </c>
      <c r="C20" s="147" t="s">
        <v>3102</v>
      </c>
      <c r="D20" s="147" t="s">
        <v>3125</v>
      </c>
      <c r="E20" s="145"/>
      <c r="F20" s="145"/>
      <c r="G20" s="145"/>
    </row>
    <row r="21" spans="1:7" s="8" customFormat="1">
      <c r="A21" s="112" t="s">
        <v>1359</v>
      </c>
      <c r="B21" s="122" t="s">
        <v>1360</v>
      </c>
      <c r="C21" s="147" t="s">
        <v>3102</v>
      </c>
      <c r="D21" s="147" t="s">
        <v>3125</v>
      </c>
      <c r="E21" s="145"/>
      <c r="F21" s="145"/>
      <c r="G21" s="145"/>
    </row>
    <row r="22" spans="1:7" s="8" customFormat="1">
      <c r="A22" s="112" t="s">
        <v>1361</v>
      </c>
      <c r="B22" s="122" t="s">
        <v>1362</v>
      </c>
      <c r="C22" s="147" t="s">
        <v>167</v>
      </c>
      <c r="D22" s="147" t="s">
        <v>167</v>
      </c>
      <c r="E22" s="145"/>
      <c r="F22" s="145"/>
      <c r="G22" s="145"/>
    </row>
    <row r="23" spans="1:7" s="8" customFormat="1">
      <c r="A23" s="112" t="s">
        <v>1363</v>
      </c>
      <c r="B23" s="122" t="s">
        <v>1364</v>
      </c>
      <c r="C23" s="147" t="s">
        <v>3123</v>
      </c>
      <c r="D23" s="147" t="s">
        <v>3124</v>
      </c>
      <c r="E23" s="145"/>
      <c r="F23" s="145"/>
      <c r="G23" s="145"/>
    </row>
    <row r="24" spans="1:7" s="8" customFormat="1">
      <c r="A24" s="112" t="s">
        <v>1365</v>
      </c>
      <c r="B24" s="122" t="s">
        <v>1366</v>
      </c>
      <c r="C24" s="147" t="s">
        <v>3121</v>
      </c>
      <c r="D24" s="147" t="s">
        <v>3122</v>
      </c>
      <c r="E24" s="145"/>
      <c r="F24" s="145"/>
      <c r="G24" s="145"/>
    </row>
    <row r="25" spans="1:7" s="8" customFormat="1" ht="15" customHeight="1" outlineLevel="1">
      <c r="A25" s="112" t="s">
        <v>1367</v>
      </c>
      <c r="B25" s="126" t="s">
        <v>1884</v>
      </c>
      <c r="C25" s="147" t="s">
        <v>3102</v>
      </c>
      <c r="D25" s="147" t="s">
        <v>3125</v>
      </c>
      <c r="E25" s="145"/>
      <c r="F25" s="145"/>
      <c r="G25" s="145"/>
    </row>
    <row r="26" spans="1:7" s="8" customFormat="1" ht="15" customHeight="1" outlineLevel="1">
      <c r="A26" s="112" t="s">
        <v>1368</v>
      </c>
      <c r="B26" s="255"/>
      <c r="C26" s="147"/>
      <c r="D26" s="147"/>
      <c r="E26" s="145"/>
      <c r="F26" s="145"/>
      <c r="G26" s="145"/>
    </row>
    <row r="27" spans="1:7" s="8" customFormat="1" ht="15" customHeight="1" outlineLevel="1">
      <c r="A27" s="112" t="s">
        <v>1369</v>
      </c>
      <c r="B27" s="255"/>
      <c r="C27" s="147"/>
      <c r="D27" s="147"/>
      <c r="E27" s="145"/>
      <c r="F27" s="145"/>
      <c r="G27" s="145"/>
    </row>
    <row r="28" spans="1:7" s="8" customFormat="1" ht="15" customHeight="1" outlineLevel="1">
      <c r="A28" s="112" t="s">
        <v>1370</v>
      </c>
      <c r="B28" s="255"/>
      <c r="C28" s="147"/>
      <c r="D28" s="147"/>
      <c r="E28" s="145"/>
      <c r="F28" s="145"/>
      <c r="G28" s="145"/>
    </row>
    <row r="29" spans="1:7" s="8" customFormat="1" ht="15" customHeight="1" outlineLevel="1">
      <c r="A29" s="112" t="s">
        <v>1371</v>
      </c>
      <c r="B29" s="255"/>
      <c r="C29" s="147"/>
      <c r="D29" s="147"/>
      <c r="E29" s="145"/>
      <c r="F29" s="145"/>
      <c r="G29" s="145"/>
    </row>
    <row r="30" spans="1:7" s="8" customFormat="1" ht="15" customHeight="1" outlineLevel="1">
      <c r="A30" s="112" t="s">
        <v>1372</v>
      </c>
      <c r="B30" s="255"/>
      <c r="C30" s="147"/>
      <c r="D30" s="147"/>
      <c r="E30" s="145"/>
      <c r="F30" s="145"/>
      <c r="G30" s="145"/>
    </row>
    <row r="31" spans="1:7" s="8" customFormat="1" ht="15" customHeight="1" outlineLevel="1">
      <c r="A31" s="112" t="s">
        <v>1373</v>
      </c>
      <c r="B31" s="255"/>
      <c r="C31" s="147"/>
      <c r="D31" s="147"/>
      <c r="E31" s="145"/>
      <c r="F31" s="145"/>
      <c r="G31" s="145"/>
    </row>
    <row r="32" spans="1:7" s="8" customFormat="1" ht="15" customHeight="1" outlineLevel="1">
      <c r="A32" s="112" t="s">
        <v>1374</v>
      </c>
      <c r="B32" s="255"/>
      <c r="C32" s="147"/>
      <c r="D32" s="147"/>
      <c r="E32" s="145"/>
      <c r="F32" s="145"/>
      <c r="G32" s="145"/>
    </row>
    <row r="33" spans="1:7" ht="15" customHeight="1">
      <c r="A33" s="115"/>
      <c r="B33" s="111" t="s">
        <v>1341</v>
      </c>
      <c r="C33" s="115"/>
      <c r="D33" s="115"/>
      <c r="E33" s="115"/>
      <c r="F33" s="115"/>
      <c r="G33" s="115"/>
    </row>
    <row r="34" spans="1:7">
      <c r="A34" s="120"/>
      <c r="B34" s="121" t="s">
        <v>1375</v>
      </c>
      <c r="C34" s="120" t="s">
        <v>1376</v>
      </c>
      <c r="D34" s="120" t="s">
        <v>1345</v>
      </c>
      <c r="E34" s="120" t="s">
        <v>1377</v>
      </c>
      <c r="F34" s="151"/>
      <c r="G34" s="151"/>
    </row>
    <row r="35" spans="1:7">
      <c r="A35" s="112" t="s">
        <v>1378</v>
      </c>
      <c r="B35" s="148" t="s">
        <v>3128</v>
      </c>
      <c r="C35" s="147" t="s">
        <v>167</v>
      </c>
      <c r="D35" s="147" t="s">
        <v>3129</v>
      </c>
      <c r="E35" s="147" t="s">
        <v>3410</v>
      </c>
    </row>
    <row r="36" spans="1:7">
      <c r="A36" s="112" t="s">
        <v>1379</v>
      </c>
      <c r="B36" s="148" t="s">
        <v>3114</v>
      </c>
      <c r="C36" s="147" t="s">
        <v>167</v>
      </c>
      <c r="D36" s="147" t="s">
        <v>3116</v>
      </c>
      <c r="E36" s="147" t="s">
        <v>3410</v>
      </c>
    </row>
    <row r="37" spans="1:7">
      <c r="A37" s="112" t="s">
        <v>1380</v>
      </c>
      <c r="B37" s="148" t="s">
        <v>1324</v>
      </c>
      <c r="C37" s="147" t="s">
        <v>167</v>
      </c>
      <c r="D37" s="147" t="s">
        <v>3117</v>
      </c>
      <c r="E37" s="147" t="s">
        <v>3411</v>
      </c>
    </row>
    <row r="38" spans="1:7">
      <c r="A38" s="112" t="s">
        <v>1381</v>
      </c>
      <c r="B38" s="148" t="s">
        <v>3102</v>
      </c>
      <c r="C38" s="147" t="s">
        <v>167</v>
      </c>
      <c r="D38" s="147" t="s">
        <v>3125</v>
      </c>
      <c r="E38" s="147" t="s">
        <v>3410</v>
      </c>
    </row>
    <row r="39" spans="1:7">
      <c r="A39" s="112" t="s">
        <v>1382</v>
      </c>
      <c r="B39" s="148" t="s">
        <v>3126</v>
      </c>
      <c r="C39" s="147" t="s">
        <v>167</v>
      </c>
      <c r="D39" s="147" t="s">
        <v>3127</v>
      </c>
      <c r="E39" s="147" t="s">
        <v>3410</v>
      </c>
    </row>
    <row r="40" spans="1:7">
      <c r="A40" s="112" t="s">
        <v>1383</v>
      </c>
      <c r="B40" s="148"/>
      <c r="C40" s="147" t="s">
        <v>1491</v>
      </c>
      <c r="D40" s="147" t="s">
        <v>1491</v>
      </c>
      <c r="E40" s="147" t="s">
        <v>1491</v>
      </c>
    </row>
    <row r="41" spans="1:7">
      <c r="A41" s="112" t="s">
        <v>1384</v>
      </c>
      <c r="B41" s="148"/>
      <c r="C41" s="147" t="s">
        <v>1491</v>
      </c>
      <c r="D41" s="147" t="s">
        <v>1491</v>
      </c>
      <c r="E41" s="147" t="s">
        <v>1491</v>
      </c>
    </row>
    <row r="42" spans="1:7" ht="15" customHeight="1" outlineLevel="1">
      <c r="A42" s="112" t="s">
        <v>1385</v>
      </c>
      <c r="B42" s="148"/>
      <c r="C42" s="147"/>
      <c r="D42" s="147"/>
      <c r="E42" s="147"/>
    </row>
    <row r="43" spans="1:7" ht="15" customHeight="1" outlineLevel="1">
      <c r="A43" s="112" t="s">
        <v>1386</v>
      </c>
      <c r="B43" s="148"/>
      <c r="C43" s="147"/>
      <c r="D43" s="147"/>
      <c r="E43" s="147"/>
    </row>
    <row r="44" spans="1:7" ht="15" customHeight="1" outlineLevel="1">
      <c r="A44" s="112" t="s">
        <v>1387</v>
      </c>
      <c r="B44" s="148"/>
      <c r="C44" s="147"/>
      <c r="D44" s="147"/>
      <c r="E44" s="147"/>
    </row>
    <row r="45" spans="1:7" ht="15" customHeight="1" outlineLevel="1">
      <c r="A45" s="112" t="s">
        <v>1388</v>
      </c>
      <c r="B45" s="148"/>
      <c r="C45" s="147"/>
      <c r="D45" s="147"/>
      <c r="E45" s="147"/>
    </row>
    <row r="46" spans="1:7" ht="15" customHeight="1" outlineLevel="1">
      <c r="A46" s="112" t="s">
        <v>1389</v>
      </c>
      <c r="B46" s="148"/>
      <c r="C46" s="147"/>
      <c r="D46" s="147"/>
      <c r="E46" s="147"/>
    </row>
    <row r="47" spans="1:7" ht="15" customHeight="1" outlineLevel="1">
      <c r="A47" s="112" t="s">
        <v>1390</v>
      </c>
      <c r="B47" s="148"/>
      <c r="C47" s="147"/>
      <c r="D47" s="147"/>
      <c r="E47" s="147"/>
    </row>
    <row r="48" spans="1:7" ht="15" customHeight="1" outlineLevel="1">
      <c r="A48" s="112" t="s">
        <v>1391</v>
      </c>
      <c r="B48" s="148"/>
      <c r="C48" s="147"/>
      <c r="D48" s="147"/>
      <c r="E48" s="147"/>
    </row>
    <row r="49" spans="1:7" s="10" customFormat="1" ht="15" customHeight="1" outlineLevel="1">
      <c r="A49" s="112" t="s">
        <v>1392</v>
      </c>
      <c r="B49" s="148"/>
      <c r="C49" s="147"/>
      <c r="D49" s="147"/>
      <c r="E49" s="147"/>
      <c r="F49" s="46"/>
      <c r="G49" s="46"/>
    </row>
    <row r="50" spans="1:7" s="10" customFormat="1" ht="15" customHeight="1" outlineLevel="1">
      <c r="A50" s="112" t="s">
        <v>1393</v>
      </c>
      <c r="B50" s="148"/>
      <c r="C50" s="147"/>
      <c r="D50" s="147"/>
      <c r="E50" s="147"/>
      <c r="F50" s="46"/>
      <c r="G50" s="46"/>
    </row>
    <row r="51" spans="1:7" s="10" customFormat="1" ht="15" customHeight="1" outlineLevel="1">
      <c r="A51" s="112" t="s">
        <v>1394</v>
      </c>
      <c r="B51" s="148"/>
      <c r="C51" s="147"/>
      <c r="D51" s="147"/>
      <c r="E51" s="147"/>
      <c r="F51" s="46"/>
      <c r="G51" s="46"/>
    </row>
    <row r="52" spans="1:7" s="10" customFormat="1" ht="15" customHeight="1" outlineLevel="1">
      <c r="A52" s="112" t="s">
        <v>1395</v>
      </c>
      <c r="B52" s="148"/>
      <c r="C52" s="147"/>
      <c r="D52" s="147"/>
      <c r="E52" s="147"/>
      <c r="F52" s="46"/>
      <c r="G52" s="46"/>
    </row>
    <row r="53" spans="1:7" s="10" customFormat="1" ht="15" customHeight="1" outlineLevel="1">
      <c r="A53" s="112" t="s">
        <v>1396</v>
      </c>
      <c r="B53" s="148"/>
      <c r="C53" s="147"/>
      <c r="D53" s="147"/>
      <c r="E53" s="147"/>
      <c r="F53" s="46"/>
      <c r="G53" s="46"/>
    </row>
    <row r="54" spans="1:7" s="10" customFormat="1" ht="15" customHeight="1" outlineLevel="1">
      <c r="A54" s="112" t="s">
        <v>1397</v>
      </c>
      <c r="B54" s="148"/>
      <c r="C54" s="147"/>
      <c r="D54" s="147"/>
      <c r="E54" s="147"/>
      <c r="F54" s="46"/>
      <c r="G54" s="46"/>
    </row>
    <row r="55" spans="1:7" s="10" customFormat="1" ht="15" customHeight="1" outlineLevel="1">
      <c r="A55" s="112" t="s">
        <v>1398</v>
      </c>
      <c r="B55" s="148"/>
      <c r="C55" s="147"/>
      <c r="D55" s="147"/>
      <c r="E55" s="147"/>
      <c r="F55" s="46"/>
      <c r="G55" s="46"/>
    </row>
    <row r="56" spans="1:7" s="10" customFormat="1" ht="15" customHeight="1" outlineLevel="1">
      <c r="A56" s="112" t="s">
        <v>1399</v>
      </c>
      <c r="B56" s="148"/>
      <c r="C56" s="147"/>
      <c r="D56" s="147"/>
      <c r="E56" s="147"/>
      <c r="F56" s="46"/>
      <c r="G56" s="46"/>
    </row>
    <row r="57" spans="1:7" s="10" customFormat="1" ht="15" customHeight="1" outlineLevel="1">
      <c r="A57" s="112" t="s">
        <v>1400</v>
      </c>
      <c r="B57" s="148"/>
      <c r="C57" s="147"/>
      <c r="D57" s="147"/>
      <c r="E57" s="147"/>
      <c r="F57" s="46"/>
      <c r="G57" s="46"/>
    </row>
    <row r="58" spans="1:7" s="10" customFormat="1" ht="15" customHeight="1" outlineLevel="1">
      <c r="A58" s="112" t="s">
        <v>1401</v>
      </c>
      <c r="B58" s="148"/>
      <c r="C58" s="147"/>
      <c r="D58" s="147"/>
      <c r="E58" s="147"/>
      <c r="F58" s="46"/>
      <c r="G58" s="46"/>
    </row>
    <row r="59" spans="1:7" s="10" customFormat="1" ht="15" customHeight="1" outlineLevel="1">
      <c r="A59" s="112" t="s">
        <v>1402</v>
      </c>
      <c r="B59" s="148"/>
      <c r="C59" s="147"/>
      <c r="D59" s="147"/>
      <c r="E59" s="147"/>
      <c r="F59" s="46"/>
      <c r="G59" s="46"/>
    </row>
    <row r="60" spans="1:7" s="10" customFormat="1" ht="15" customHeight="1" outlineLevel="1">
      <c r="A60" s="112" t="s">
        <v>1403</v>
      </c>
      <c r="B60" s="47"/>
      <c r="C60" s="46"/>
      <c r="D60" s="46"/>
      <c r="E60" s="47"/>
      <c r="F60" s="47"/>
      <c r="G60" s="47"/>
    </row>
    <row r="61" spans="1:7" s="10" customFormat="1" ht="15" customHeight="1" outlineLevel="1">
      <c r="A61" s="112" t="s">
        <v>1404</v>
      </c>
      <c r="B61" s="47"/>
      <c r="C61" s="46"/>
      <c r="D61" s="46"/>
      <c r="E61" s="47"/>
      <c r="F61" s="47"/>
      <c r="G61" s="47"/>
    </row>
    <row r="62" spans="1:7" s="10" customFormat="1" ht="15" customHeight="1" outlineLevel="1">
      <c r="A62" s="112" t="s">
        <v>1405</v>
      </c>
      <c r="B62" s="47"/>
      <c r="C62" s="46"/>
      <c r="D62" s="46"/>
      <c r="E62" s="47"/>
      <c r="F62" s="47"/>
      <c r="G62" s="47"/>
    </row>
    <row r="63" spans="1:7" s="10" customFormat="1" ht="15" customHeight="1" outlineLevel="1">
      <c r="A63" s="112" t="s">
        <v>1406</v>
      </c>
      <c r="B63" s="47"/>
      <c r="C63" s="46"/>
      <c r="D63" s="46"/>
      <c r="E63" s="47"/>
      <c r="F63" s="47"/>
      <c r="G63" s="47"/>
    </row>
    <row r="64" spans="1:7" s="10" customFormat="1" ht="15" customHeight="1" outlineLevel="1">
      <c r="A64" s="112" t="s">
        <v>1407</v>
      </c>
      <c r="B64" s="47"/>
      <c r="C64" s="46"/>
      <c r="D64" s="46"/>
      <c r="E64" s="47"/>
      <c r="F64" s="47"/>
      <c r="G64" s="47"/>
    </row>
    <row r="65" spans="1:7" ht="15" customHeight="1" outlineLevel="1">
      <c r="A65" s="112" t="s">
        <v>1408</v>
      </c>
      <c r="B65" s="47"/>
      <c r="E65" s="47"/>
      <c r="F65" s="47"/>
      <c r="G65" s="47"/>
    </row>
    <row r="66" spans="1:7" ht="15" customHeight="1" outlineLevel="1">
      <c r="A66" s="112" t="s">
        <v>1409</v>
      </c>
      <c r="B66" s="47"/>
      <c r="E66" s="47"/>
      <c r="F66" s="47"/>
      <c r="G66" s="47"/>
    </row>
    <row r="67" spans="1:7" ht="15" customHeight="1" outlineLevel="1">
      <c r="A67" s="112" t="s">
        <v>1410</v>
      </c>
      <c r="B67" s="47"/>
      <c r="E67" s="47"/>
      <c r="F67" s="47"/>
      <c r="G67" s="47"/>
    </row>
    <row r="68" spans="1:7" ht="15" customHeight="1" outlineLevel="1">
      <c r="A68" s="112" t="s">
        <v>1411</v>
      </c>
      <c r="B68" s="47"/>
      <c r="E68" s="47"/>
      <c r="F68" s="47"/>
      <c r="G68" s="47"/>
    </row>
    <row r="69" spans="1:7" ht="15" customHeight="1" outlineLevel="1">
      <c r="A69" s="112" t="s">
        <v>1412</v>
      </c>
      <c r="B69" s="47"/>
      <c r="E69" s="47"/>
      <c r="F69" s="47"/>
      <c r="G69" s="47"/>
    </row>
    <row r="70" spans="1:7" ht="15" customHeight="1" outlineLevel="1">
      <c r="A70" s="112" t="s">
        <v>1413</v>
      </c>
      <c r="B70" s="47"/>
      <c r="E70" s="47"/>
      <c r="F70" s="47"/>
      <c r="G70" s="47"/>
    </row>
    <row r="71" spans="1:7" ht="15" customHeight="1" outlineLevel="1">
      <c r="A71" s="112" t="s">
        <v>1414</v>
      </c>
      <c r="B71" s="47"/>
      <c r="E71" s="47"/>
      <c r="F71" s="47"/>
      <c r="G71" s="47"/>
    </row>
    <row r="72" spans="1:7" ht="15" customHeight="1" outlineLevel="1">
      <c r="A72" s="112" t="s">
        <v>1415</v>
      </c>
      <c r="B72" s="47"/>
      <c r="E72" s="47"/>
      <c r="F72" s="47"/>
      <c r="G72" s="47"/>
    </row>
    <row r="73" spans="1:7" ht="15" customHeight="1">
      <c r="A73" s="115"/>
      <c r="B73" s="111" t="s">
        <v>1342</v>
      </c>
      <c r="C73" s="115"/>
      <c r="D73" s="115"/>
      <c r="E73" s="115"/>
      <c r="F73" s="115"/>
      <c r="G73" s="115"/>
    </row>
    <row r="74" spans="1:7">
      <c r="A74" s="120"/>
      <c r="B74" s="121" t="s">
        <v>1083</v>
      </c>
      <c r="C74" s="120" t="s">
        <v>3045</v>
      </c>
      <c r="D74" s="120" t="s">
        <v>3022</v>
      </c>
      <c r="E74" s="151" t="s">
        <v>3023</v>
      </c>
      <c r="F74" s="151" t="s">
        <v>3024</v>
      </c>
      <c r="G74" s="120" t="s">
        <v>1416</v>
      </c>
    </row>
    <row r="75" spans="1:7">
      <c r="A75" s="112" t="s">
        <v>1417</v>
      </c>
      <c r="B75" s="112" t="s">
        <v>2652</v>
      </c>
      <c r="C75" s="159">
        <v>5.2166666666666668</v>
      </c>
      <c r="D75" s="159" t="s">
        <v>167</v>
      </c>
      <c r="E75" s="159" t="s">
        <v>167</v>
      </c>
      <c r="F75" s="159" t="s">
        <v>167</v>
      </c>
      <c r="G75" s="159">
        <v>5.2166666666666668</v>
      </c>
    </row>
    <row r="76" spans="1:7">
      <c r="A76" s="112" t="s">
        <v>1418</v>
      </c>
      <c r="B76" s="112" t="s">
        <v>2653</v>
      </c>
      <c r="C76" s="159">
        <v>20.783333333333335</v>
      </c>
      <c r="D76" s="159" t="s">
        <v>167</v>
      </c>
      <c r="E76" s="159" t="s">
        <v>167</v>
      </c>
      <c r="F76" s="159" t="s">
        <v>167</v>
      </c>
      <c r="G76" s="159">
        <v>20.783333333333335</v>
      </c>
    </row>
    <row r="77" spans="1:7" ht="57.6" customHeight="1" outlineLevel="1">
      <c r="A77" s="112" t="s">
        <v>1419</v>
      </c>
      <c r="G77" s="112" t="s">
        <v>3025</v>
      </c>
    </row>
    <row r="78" spans="1:7" ht="15" customHeight="1" outlineLevel="1">
      <c r="A78" s="112" t="s">
        <v>1420</v>
      </c>
    </row>
    <row r="79" spans="1:7" ht="15" customHeight="1" outlineLevel="1">
      <c r="A79" s="112" t="s">
        <v>1421</v>
      </c>
    </row>
    <row r="80" spans="1:7" ht="15" customHeight="1" outlineLevel="1">
      <c r="A80" s="112" t="s">
        <v>1422</v>
      </c>
    </row>
    <row r="81" spans="1:12" ht="15" customHeight="1">
      <c r="A81" s="120"/>
      <c r="B81" s="121" t="s">
        <v>1423</v>
      </c>
      <c r="C81" s="120" t="s">
        <v>127</v>
      </c>
      <c r="D81" s="120" t="s">
        <v>128</v>
      </c>
      <c r="E81" s="151" t="s">
        <v>217</v>
      </c>
      <c r="F81" s="151" t="s">
        <v>249</v>
      </c>
      <c r="G81" s="151" t="s">
        <v>1424</v>
      </c>
    </row>
    <row r="82" spans="1:12">
      <c r="A82" s="112" t="s">
        <v>1425</v>
      </c>
      <c r="B82" s="112" t="s">
        <v>1494</v>
      </c>
      <c r="C82" s="278">
        <v>1.9596787874055794E-3</v>
      </c>
      <c r="D82" s="159" t="s">
        <v>167</v>
      </c>
      <c r="E82" s="159" t="s">
        <v>167</v>
      </c>
      <c r="F82" s="159" t="s">
        <v>167</v>
      </c>
      <c r="G82" s="278">
        <v>1.9596787874055794E-3</v>
      </c>
      <c r="L82" s="49"/>
    </row>
    <row r="83" spans="1:12">
      <c r="A83" s="112" t="s">
        <v>1426</v>
      </c>
      <c r="B83" s="112" t="s">
        <v>1427</v>
      </c>
      <c r="C83" s="278">
        <v>7.5066894137704274E-4</v>
      </c>
      <c r="D83" s="159" t="s">
        <v>167</v>
      </c>
      <c r="E83" s="159" t="s">
        <v>167</v>
      </c>
      <c r="F83" s="159" t="s">
        <v>167</v>
      </c>
      <c r="G83" s="278">
        <v>7.5066894137704274E-4</v>
      </c>
      <c r="L83" s="49"/>
    </row>
    <row r="84" spans="1:12">
      <c r="A84" s="112" t="s">
        <v>1428</v>
      </c>
      <c r="B84" s="112" t="s">
        <v>1429</v>
      </c>
      <c r="C84" s="278">
        <v>0</v>
      </c>
      <c r="D84" s="159" t="s">
        <v>167</v>
      </c>
      <c r="E84" s="159" t="s">
        <v>167</v>
      </c>
      <c r="F84" s="159" t="s">
        <v>167</v>
      </c>
      <c r="G84" s="278">
        <v>0</v>
      </c>
    </row>
    <row r="85" spans="1:12">
      <c r="A85" s="112" t="s">
        <v>1430</v>
      </c>
      <c r="B85" s="112" t="s">
        <v>1431</v>
      </c>
      <c r="C85" s="278">
        <v>0</v>
      </c>
      <c r="D85" s="159" t="s">
        <v>167</v>
      </c>
      <c r="E85" s="159" t="s">
        <v>167</v>
      </c>
      <c r="F85" s="159" t="s">
        <v>167</v>
      </c>
      <c r="G85" s="278">
        <v>0</v>
      </c>
    </row>
    <row r="86" spans="1:12">
      <c r="A86" s="112" t="s">
        <v>1432</v>
      </c>
      <c r="B86" s="112" t="s">
        <v>1433</v>
      </c>
      <c r="C86" s="278">
        <v>0</v>
      </c>
      <c r="D86" s="159" t="s">
        <v>167</v>
      </c>
      <c r="E86" s="159" t="s">
        <v>167</v>
      </c>
      <c r="F86" s="159" t="s">
        <v>167</v>
      </c>
      <c r="G86" s="278">
        <v>0</v>
      </c>
    </row>
    <row r="87" spans="1:12">
      <c r="A87" s="112" t="s">
        <v>1434</v>
      </c>
    </row>
    <row r="88" spans="1:12">
      <c r="A88" s="112" t="s">
        <v>1435</v>
      </c>
    </row>
    <row r="89" spans="1:12">
      <c r="A89" s="112" t="s">
        <v>1436</v>
      </c>
    </row>
    <row r="90" spans="1:12">
      <c r="A90" s="112" t="s">
        <v>1437</v>
      </c>
    </row>
  </sheetData>
  <protectedRanges>
    <protectedRange sqref="C75:C80 B77:B80" name="Optional ECBECAIs"/>
    <protectedRange sqref="B87:B90 C82:G90 D75:F76" name="Optional ECBECAIs_1"/>
    <protectedRange sqref="G75:G76" name="Optional ECBECAIs_1_1"/>
  </protectedRanges>
  <mergeCells count="1">
    <mergeCell ref="A1:B1"/>
  </mergeCells>
  <hyperlinks>
    <hyperlink ref="B8" location="'E. Optional ECB-ECAIs data'!B33" display="'2.  Additional information on the swaps" xr:uid="{00000000-0004-0000-0B00-000000000000}"/>
    <hyperlink ref="B7" location="'E. Optional ECB-ECAIs data'!B12" display="'1. Additional information on the programme" xr:uid="{00000000-0004-0000-0B00-000001000000}"/>
    <hyperlink ref="B9" location="'E. Optional ECB-ECAIs data'!B73" display="'3.  Additional information on the asset distribution" xr:uid="{00000000-0004-0000-0B00-000002000000}"/>
  </hyperlinks>
  <pageMargins left="0.7" right="0.7" top="0.75" bottom="0.75" header="0.3" footer="0.3"/>
  <pageSetup paperSize="9" scale="27" fitToHeight="0" orientation="landscape" r:id="rId1"/>
  <headerFooter>
    <oddHeader>&amp;R&amp;G</oddHeader>
    <oddFooter>&amp;L_x000D_&amp;1#&amp;"Aptos"&amp;10&amp;K000000 General</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243386"/>
    <pageSetUpPr fitToPage="1"/>
  </sheetPr>
  <dimension ref="A1:G639"/>
  <sheetViews>
    <sheetView view="pageBreakPreview" topLeftCell="B1" zoomScale="70" zoomScaleNormal="55" zoomScaleSheetLayoutView="70" workbookViewId="0">
      <selection activeCell="I26" sqref="I26"/>
    </sheetView>
  </sheetViews>
  <sheetFormatPr defaultColWidth="9.33203125" defaultRowHeight="14.4"/>
  <cols>
    <col min="1" max="1" width="14.88671875" style="71" customWidth="1"/>
    <col min="2" max="2" width="64.88671875" style="71" customWidth="1"/>
    <col min="3" max="4" width="41" style="71" customWidth="1"/>
    <col min="5" max="5" width="6.88671875" style="71" customWidth="1"/>
    <col min="6" max="7" width="41" style="71" customWidth="1"/>
  </cols>
  <sheetData>
    <row r="1" spans="1:7" ht="31.2">
      <c r="A1" s="70" t="s">
        <v>2593</v>
      </c>
      <c r="B1" s="70"/>
      <c r="C1" s="101"/>
      <c r="D1" s="101"/>
      <c r="E1" s="101"/>
      <c r="F1" s="143" t="s">
        <v>3011</v>
      </c>
      <c r="G1" s="225"/>
    </row>
    <row r="2" spans="1:7" ht="15" thickBot="1">
      <c r="A2" s="101"/>
      <c r="B2" s="102"/>
      <c r="C2" s="102"/>
      <c r="D2" s="101"/>
      <c r="E2" s="101"/>
      <c r="F2" s="101"/>
      <c r="G2" s="101"/>
    </row>
    <row r="3" spans="1:7" ht="18.600000000000001" thickBot="1">
      <c r="A3" s="103"/>
      <c r="B3" s="104" t="s">
        <v>115</v>
      </c>
      <c r="C3" s="144" t="s">
        <v>1314</v>
      </c>
      <c r="D3" s="103"/>
      <c r="E3" s="103"/>
      <c r="F3" s="101"/>
      <c r="G3" s="101"/>
    </row>
    <row r="4" spans="1:7">
      <c r="A4" s="46"/>
      <c r="B4" s="46"/>
      <c r="C4" s="46"/>
      <c r="D4" s="46"/>
      <c r="E4" s="46"/>
      <c r="F4" s="46"/>
      <c r="G4" s="46"/>
    </row>
    <row r="5" spans="1:7" ht="18">
      <c r="A5" s="105"/>
      <c r="B5" s="428" t="s">
        <v>1885</v>
      </c>
      <c r="C5" s="429"/>
      <c r="D5" s="46"/>
      <c r="E5" s="145"/>
      <c r="F5" s="145"/>
      <c r="G5" s="145"/>
    </row>
    <row r="6" spans="1:7">
      <c r="A6" s="256"/>
      <c r="B6" s="430" t="s">
        <v>1886</v>
      </c>
      <c r="C6" s="430"/>
      <c r="D6" s="262"/>
      <c r="E6" s="46"/>
      <c r="F6" s="46"/>
      <c r="G6" s="46"/>
    </row>
    <row r="7" spans="1:7" ht="15" customHeight="1">
      <c r="A7" s="46"/>
      <c r="B7" s="431" t="s">
        <v>1887</v>
      </c>
      <c r="C7" s="432"/>
      <c r="D7" s="262"/>
      <c r="E7" s="46"/>
      <c r="F7" s="46"/>
      <c r="G7" s="46"/>
    </row>
    <row r="8" spans="1:7">
      <c r="A8" s="46"/>
      <c r="B8" s="433" t="s">
        <v>1888</v>
      </c>
      <c r="C8" s="434"/>
      <c r="D8" s="262"/>
      <c r="E8" s="46"/>
      <c r="F8" s="46"/>
      <c r="G8" s="46"/>
    </row>
    <row r="9" spans="1:7" ht="15" thickBot="1">
      <c r="A9" s="46"/>
      <c r="B9" s="435" t="s">
        <v>1889</v>
      </c>
      <c r="C9" s="436"/>
      <c r="D9" s="46"/>
      <c r="E9" s="46"/>
      <c r="F9" s="46"/>
      <c r="G9" s="46"/>
    </row>
    <row r="10" spans="1:7">
      <c r="A10" s="46"/>
      <c r="B10" s="257"/>
      <c r="C10" s="263"/>
      <c r="D10" s="46"/>
      <c r="E10" s="46"/>
      <c r="F10" s="46"/>
      <c r="G10" s="46"/>
    </row>
    <row r="11" spans="1:7">
      <c r="A11" s="46"/>
      <c r="B11" s="110"/>
      <c r="C11" s="46"/>
      <c r="D11" s="46"/>
      <c r="E11" s="46"/>
      <c r="F11" s="46"/>
      <c r="G11" s="46"/>
    </row>
    <row r="12" spans="1:7">
      <c r="A12" s="46"/>
      <c r="B12" s="110"/>
      <c r="C12" s="46"/>
      <c r="D12" s="46"/>
      <c r="E12" s="46"/>
      <c r="F12" s="46"/>
      <c r="G12" s="46"/>
    </row>
    <row r="13" spans="1:7" ht="18.75" customHeight="1">
      <c r="A13" s="111"/>
      <c r="B13" s="427" t="s">
        <v>1886</v>
      </c>
      <c r="C13" s="427"/>
      <c r="D13" s="111"/>
      <c r="E13" s="111"/>
      <c r="F13" s="111"/>
      <c r="G13" s="111"/>
    </row>
    <row r="14" spans="1:7">
      <c r="A14" s="120"/>
      <c r="B14" s="120" t="s">
        <v>1890</v>
      </c>
      <c r="C14" s="120" t="s">
        <v>69</v>
      </c>
      <c r="D14" s="120" t="s">
        <v>1328</v>
      </c>
      <c r="E14" s="120"/>
      <c r="F14" s="120" t="s">
        <v>1891</v>
      </c>
      <c r="G14" s="120" t="s">
        <v>1892</v>
      </c>
    </row>
    <row r="15" spans="1:7">
      <c r="A15" s="112" t="s">
        <v>1893</v>
      </c>
      <c r="B15" s="139" t="s">
        <v>1894</v>
      </c>
      <c r="C15" s="173" t="s">
        <v>167</v>
      </c>
      <c r="D15" s="264" t="s">
        <v>167</v>
      </c>
      <c r="F15" s="161" t="str">
        <f>IF(OR('B1. HTT Mortgage Assets'!$C$15=0,C15="ND2"),"",C15/'B1. HTT Mortgage Assets'!$C$15)</f>
        <v/>
      </c>
      <c r="G15" s="161" t="str">
        <f>IF(OR('B1. HTT Mortgage Assets'!$F$28=0,D15="ND2"),"",D15/'B1. HTT Mortgage Assets'!$F$28)</f>
        <v/>
      </c>
    </row>
    <row r="16" spans="1:7">
      <c r="A16" s="112" t="s">
        <v>1895</v>
      </c>
      <c r="B16" s="122" t="s">
        <v>1896</v>
      </c>
      <c r="C16" s="173" t="s">
        <v>167</v>
      </c>
      <c r="D16" s="264" t="s">
        <v>167</v>
      </c>
      <c r="F16" s="161" t="str">
        <f>IF(OR('B1. HTT Mortgage Assets'!$C$15=0,C16="ND2"),"",C16/'B1. HTT Mortgage Assets'!$C$15)</f>
        <v/>
      </c>
      <c r="G16" s="161" t="str">
        <f>IF(OR('B1. HTT Mortgage Assets'!$F$28=0,D16="ND2"),"",D16/'B1. HTT Mortgage Assets'!$F$28)</f>
        <v/>
      </c>
    </row>
    <row r="17" spans="1:7">
      <c r="A17" s="112" t="s">
        <v>1897</v>
      </c>
      <c r="B17" s="122" t="s">
        <v>1898</v>
      </c>
      <c r="C17" s="173" t="s">
        <v>167</v>
      </c>
      <c r="D17" s="264" t="s">
        <v>167</v>
      </c>
      <c r="F17" s="161" t="str">
        <f>IF(OR('B1. HTT Mortgage Assets'!$C$15=0,C17="ND2"),"",C17/'B1. HTT Mortgage Assets'!$C$15)</f>
        <v/>
      </c>
      <c r="G17" s="161" t="str">
        <f>IF(OR('B1. HTT Mortgage Assets'!$F$28=0,D17="ND2"),"",D17/'B1. HTT Mortgage Assets'!$F$28)</f>
        <v/>
      </c>
    </row>
    <row r="18" spans="1:7">
      <c r="A18" s="112" t="s">
        <v>1899</v>
      </c>
      <c r="B18" s="122" t="s">
        <v>1900</v>
      </c>
      <c r="C18" s="163">
        <f>SUM(C15:C17)</f>
        <v>0</v>
      </c>
      <c r="D18" s="227">
        <f>SUM(D15:D17)</f>
        <v>0</v>
      </c>
      <c r="F18" s="161">
        <f>SUM(F15:F17)</f>
        <v>0</v>
      </c>
      <c r="G18" s="161">
        <f>SUM(G15:G17)</f>
        <v>0</v>
      </c>
    </row>
    <row r="19" spans="1:7">
      <c r="A19" s="122" t="s">
        <v>3026</v>
      </c>
      <c r="B19" s="189" t="s">
        <v>3027</v>
      </c>
      <c r="C19" s="148"/>
      <c r="D19" s="148"/>
      <c r="F19" s="148"/>
      <c r="G19" s="148"/>
    </row>
    <row r="20" spans="1:7">
      <c r="A20" s="122" t="s">
        <v>1901</v>
      </c>
      <c r="B20" s="205" t="s">
        <v>138</v>
      </c>
      <c r="C20" s="148"/>
      <c r="D20" s="148"/>
      <c r="F20" s="148"/>
      <c r="G20" s="148"/>
    </row>
    <row r="21" spans="1:7">
      <c r="A21" s="122" t="s">
        <v>1902</v>
      </c>
      <c r="B21" s="205" t="s">
        <v>138</v>
      </c>
      <c r="C21" s="148"/>
      <c r="D21" s="148"/>
      <c r="F21" s="148"/>
      <c r="G21" s="148"/>
    </row>
    <row r="22" spans="1:7">
      <c r="A22" s="122" t="s">
        <v>1903</v>
      </c>
      <c r="B22" s="205" t="s">
        <v>138</v>
      </c>
      <c r="C22" s="148"/>
      <c r="D22" s="148"/>
      <c r="F22" s="148"/>
      <c r="G22" s="148"/>
    </row>
    <row r="23" spans="1:7">
      <c r="A23" s="122" t="s">
        <v>1904</v>
      </c>
      <c r="B23" s="205" t="s">
        <v>138</v>
      </c>
      <c r="C23" s="148"/>
      <c r="D23" s="148"/>
      <c r="F23" s="148"/>
      <c r="G23" s="148"/>
    </row>
    <row r="24" spans="1:7" ht="18.75" customHeight="1">
      <c r="A24" s="111"/>
      <c r="B24" s="427" t="s">
        <v>1887</v>
      </c>
      <c r="C24" s="427"/>
      <c r="D24" s="111"/>
      <c r="E24" s="111"/>
      <c r="F24" s="111"/>
      <c r="G24" s="111"/>
    </row>
    <row r="25" spans="1:7">
      <c r="A25" s="120"/>
      <c r="B25" s="120" t="s">
        <v>1905</v>
      </c>
      <c r="C25" s="120" t="s">
        <v>69</v>
      </c>
      <c r="D25" s="120"/>
      <c r="E25" s="120"/>
      <c r="F25" s="120" t="s">
        <v>1906</v>
      </c>
      <c r="G25" s="120"/>
    </row>
    <row r="26" spans="1:7">
      <c r="A26" s="112" t="s">
        <v>1907</v>
      </c>
      <c r="B26" s="112" t="s">
        <v>3</v>
      </c>
      <c r="C26" s="152" t="s">
        <v>167</v>
      </c>
      <c r="D26" s="152"/>
      <c r="E26" s="46"/>
      <c r="F26" s="161" t="str">
        <f>IF($C$29=0,"",IF(C26="ND2","",C26/$C$29))</f>
        <v/>
      </c>
      <c r="G26" s="249"/>
    </row>
    <row r="27" spans="1:7">
      <c r="A27" s="112" t="s">
        <v>1908</v>
      </c>
      <c r="B27" s="112" t="s">
        <v>4</v>
      </c>
      <c r="C27" s="152" t="s">
        <v>167</v>
      </c>
      <c r="D27" s="152"/>
      <c r="E27" s="46"/>
      <c r="F27" s="161" t="str">
        <f>IF($C$29=0,"",IF(C27="ND2","",C27/$C$29))</f>
        <v/>
      </c>
      <c r="G27" s="249"/>
    </row>
    <row r="28" spans="1:7">
      <c r="A28" s="112" t="s">
        <v>1909</v>
      </c>
      <c r="B28" s="112" t="s">
        <v>2</v>
      </c>
      <c r="C28" s="152" t="s">
        <v>167</v>
      </c>
      <c r="D28" s="152"/>
      <c r="E28" s="46"/>
      <c r="F28" s="161" t="str">
        <f>IF($C$29=0,"",IF(C28="ND2","",C28/$C$29))</f>
        <v/>
      </c>
      <c r="G28" s="249"/>
    </row>
    <row r="29" spans="1:7">
      <c r="A29" s="112" t="s">
        <v>1910</v>
      </c>
      <c r="B29" s="201" t="s">
        <v>1</v>
      </c>
      <c r="C29" s="178">
        <f>SUM(C26:C28)</f>
        <v>0</v>
      </c>
      <c r="D29" s="46"/>
      <c r="E29" s="46"/>
      <c r="F29" s="213">
        <f>SUM(F26:F28)</f>
        <v>0</v>
      </c>
      <c r="G29" s="249"/>
    </row>
    <row r="30" spans="1:7">
      <c r="A30" s="112" t="s">
        <v>1911</v>
      </c>
      <c r="B30" s="202" t="s">
        <v>141</v>
      </c>
      <c r="C30" s="152"/>
      <c r="D30" s="147"/>
      <c r="E30" s="46"/>
      <c r="F30" s="161" t="str">
        <f t="shared" ref="F30:F39" si="0">IF($C$29=0,"",IF(C30="ND2","",C30/$C$29))</f>
        <v/>
      </c>
      <c r="G30" s="249"/>
    </row>
    <row r="31" spans="1:7">
      <c r="A31" s="112" t="s">
        <v>1912</v>
      </c>
      <c r="B31" s="202" t="s">
        <v>1913</v>
      </c>
      <c r="C31" s="152"/>
      <c r="D31" s="147"/>
      <c r="E31" s="46"/>
      <c r="F31" s="161" t="str">
        <f t="shared" si="0"/>
        <v/>
      </c>
      <c r="G31" s="265"/>
    </row>
    <row r="32" spans="1:7">
      <c r="A32" s="112" t="s">
        <v>1914</v>
      </c>
      <c r="B32" s="202" t="s">
        <v>1915</v>
      </c>
      <c r="C32" s="152"/>
      <c r="D32" s="147"/>
      <c r="E32" s="46"/>
      <c r="F32" s="161" t="str">
        <f t="shared" si="0"/>
        <v/>
      </c>
      <c r="G32" s="265"/>
    </row>
    <row r="33" spans="1:7">
      <c r="A33" s="112" t="s">
        <v>1916</v>
      </c>
      <c r="B33" s="202" t="s">
        <v>1917</v>
      </c>
      <c r="C33" s="152"/>
      <c r="D33" s="147"/>
      <c r="E33" s="46"/>
      <c r="F33" s="161" t="str">
        <f t="shared" si="0"/>
        <v/>
      </c>
      <c r="G33" s="265"/>
    </row>
    <row r="34" spans="1:7">
      <c r="A34" s="112" t="s">
        <v>1918</v>
      </c>
      <c r="B34" s="202" t="s">
        <v>1919</v>
      </c>
      <c r="C34" s="152"/>
      <c r="D34" s="147"/>
      <c r="E34" s="46"/>
      <c r="F34" s="161" t="str">
        <f t="shared" si="0"/>
        <v/>
      </c>
      <c r="G34" s="265"/>
    </row>
    <row r="35" spans="1:7">
      <c r="A35" s="112" t="s">
        <v>1920</v>
      </c>
      <c r="B35" s="202" t="s">
        <v>1921</v>
      </c>
      <c r="C35" s="152"/>
      <c r="D35" s="147"/>
      <c r="E35" s="46"/>
      <c r="F35" s="161" t="str">
        <f t="shared" si="0"/>
        <v/>
      </c>
      <c r="G35" s="265"/>
    </row>
    <row r="36" spans="1:7">
      <c r="A36" s="112" t="s">
        <v>1922</v>
      </c>
      <c r="B36" s="202" t="s">
        <v>1923</v>
      </c>
      <c r="C36" s="152"/>
      <c r="D36" s="147"/>
      <c r="E36" s="46"/>
      <c r="F36" s="161" t="str">
        <f t="shared" si="0"/>
        <v/>
      </c>
      <c r="G36" s="265"/>
    </row>
    <row r="37" spans="1:7">
      <c r="A37" s="112" t="s">
        <v>1924</v>
      </c>
      <c r="B37" s="202" t="s">
        <v>1925</v>
      </c>
      <c r="C37" s="152"/>
      <c r="D37" s="147"/>
      <c r="E37" s="46"/>
      <c r="F37" s="161" t="str">
        <f t="shared" si="0"/>
        <v/>
      </c>
      <c r="G37" s="265"/>
    </row>
    <row r="38" spans="1:7">
      <c r="A38" s="112" t="s">
        <v>1926</v>
      </c>
      <c r="B38" s="202" t="s">
        <v>1927</v>
      </c>
      <c r="C38" s="152"/>
      <c r="D38" s="147"/>
      <c r="F38" s="161" t="str">
        <f t="shared" si="0"/>
        <v/>
      </c>
      <c r="G38" s="265"/>
    </row>
    <row r="39" spans="1:7">
      <c r="A39" s="112" t="s">
        <v>1928</v>
      </c>
      <c r="B39" s="258" t="s">
        <v>2574</v>
      </c>
      <c r="C39" s="152"/>
      <c r="D39" s="147"/>
      <c r="F39" s="161" t="str">
        <f t="shared" si="0"/>
        <v/>
      </c>
      <c r="G39" s="148"/>
    </row>
    <row r="40" spans="1:7">
      <c r="A40" s="112" t="s">
        <v>1929</v>
      </c>
      <c r="B40" s="205" t="s">
        <v>138</v>
      </c>
      <c r="C40" s="165"/>
      <c r="D40" s="215"/>
      <c r="F40" s="47"/>
      <c r="G40" s="47"/>
    </row>
    <row r="41" spans="1:7">
      <c r="A41" s="112" t="s">
        <v>1930</v>
      </c>
      <c r="B41" s="205" t="s">
        <v>138</v>
      </c>
      <c r="C41" s="165"/>
      <c r="D41" s="215"/>
      <c r="E41" s="142"/>
      <c r="F41" s="47"/>
      <c r="G41" s="47"/>
    </row>
    <row r="42" spans="1:7">
      <c r="A42" s="112" t="s">
        <v>1931</v>
      </c>
      <c r="B42" s="205" t="s">
        <v>138</v>
      </c>
      <c r="C42" s="165"/>
      <c r="D42" s="215"/>
      <c r="E42" s="142"/>
      <c r="F42" s="47"/>
      <c r="G42" s="47"/>
    </row>
    <row r="43" spans="1:7">
      <c r="A43" s="112" t="s">
        <v>1932</v>
      </c>
      <c r="B43" s="205" t="s">
        <v>138</v>
      </c>
      <c r="C43" s="165"/>
      <c r="D43" s="215"/>
      <c r="E43" s="142"/>
      <c r="F43" s="47"/>
      <c r="G43" s="47"/>
    </row>
    <row r="44" spans="1:7">
      <c r="A44" s="112" t="s">
        <v>1933</v>
      </c>
      <c r="B44" s="205" t="s">
        <v>138</v>
      </c>
      <c r="C44" s="165"/>
      <c r="D44" s="215"/>
      <c r="E44" s="142"/>
      <c r="F44" s="47"/>
      <c r="G44" s="47"/>
    </row>
    <row r="45" spans="1:7">
      <c r="A45" s="112" t="s">
        <v>1934</v>
      </c>
      <c r="B45" s="205" t="s">
        <v>138</v>
      </c>
      <c r="C45" s="165"/>
      <c r="D45" s="215"/>
      <c r="E45" s="142"/>
      <c r="F45" s="47"/>
      <c r="G45" s="47"/>
    </row>
    <row r="46" spans="1:7">
      <c r="A46" s="112" t="s">
        <v>1935</v>
      </c>
      <c r="B46" s="205" t="s">
        <v>138</v>
      </c>
      <c r="C46" s="165"/>
      <c r="D46" s="215"/>
      <c r="E46" s="142"/>
      <c r="F46" s="47"/>
    </row>
    <row r="47" spans="1:7">
      <c r="A47" s="112" t="s">
        <v>1936</v>
      </c>
      <c r="B47" s="205" t="s">
        <v>138</v>
      </c>
      <c r="C47" s="165"/>
      <c r="D47" s="215"/>
      <c r="E47" s="142"/>
      <c r="F47" s="47"/>
    </row>
    <row r="48" spans="1:7">
      <c r="A48" s="120"/>
      <c r="B48" s="120" t="s">
        <v>911</v>
      </c>
      <c r="C48" s="120" t="s">
        <v>125</v>
      </c>
      <c r="D48" s="120" t="s">
        <v>126</v>
      </c>
      <c r="E48" s="120"/>
      <c r="F48" s="120" t="s">
        <v>1937</v>
      </c>
      <c r="G48" s="120"/>
    </row>
    <row r="49" spans="1:7">
      <c r="A49" s="112" t="s">
        <v>1938</v>
      </c>
      <c r="B49" s="112" t="s">
        <v>1939</v>
      </c>
      <c r="C49" s="266" t="s">
        <v>167</v>
      </c>
      <c r="D49" s="266" t="s">
        <v>167</v>
      </c>
      <c r="E49" s="46"/>
      <c r="F49" s="217" t="str">
        <f>IF(AND(C49="ND2",D49="ND2"),"ND2",SUM(C49:D49))</f>
        <v>ND2</v>
      </c>
      <c r="G49" s="148"/>
    </row>
    <row r="50" spans="1:7">
      <c r="A50" s="112" t="s">
        <v>1940</v>
      </c>
      <c r="B50" s="259" t="s">
        <v>172</v>
      </c>
      <c r="C50" s="147"/>
      <c r="D50" s="147"/>
      <c r="E50" s="46"/>
      <c r="F50" s="147"/>
      <c r="G50" s="148"/>
    </row>
    <row r="51" spans="1:7">
      <c r="A51" s="112" t="s">
        <v>1941</v>
      </c>
      <c r="B51" s="259" t="s">
        <v>173</v>
      </c>
      <c r="C51" s="147"/>
      <c r="D51" s="147"/>
      <c r="E51" s="46"/>
      <c r="F51" s="147"/>
      <c r="G51" s="148"/>
    </row>
    <row r="52" spans="1:7">
      <c r="A52" s="112" t="s">
        <v>1942</v>
      </c>
      <c r="B52" s="114"/>
      <c r="C52" s="46"/>
      <c r="D52" s="46"/>
      <c r="E52" s="46"/>
      <c r="F52" s="46"/>
      <c r="G52" s="47"/>
    </row>
    <row r="53" spans="1:7">
      <c r="A53" s="112" t="s">
        <v>1943</v>
      </c>
      <c r="B53" s="114"/>
      <c r="C53" s="46"/>
      <c r="D53" s="46"/>
      <c r="E53" s="46"/>
      <c r="F53" s="46"/>
      <c r="G53" s="47"/>
    </row>
    <row r="54" spans="1:7">
      <c r="A54" s="112" t="s">
        <v>1944</v>
      </c>
      <c r="B54" s="114"/>
      <c r="C54" s="46"/>
      <c r="D54" s="147"/>
      <c r="E54" s="46"/>
      <c r="F54" s="46"/>
      <c r="G54" s="47"/>
    </row>
    <row r="55" spans="1:7">
      <c r="A55" s="112" t="s">
        <v>1945</v>
      </c>
      <c r="B55" s="114"/>
      <c r="C55" s="46"/>
      <c r="D55" s="46"/>
      <c r="E55" s="46"/>
      <c r="F55" s="46"/>
      <c r="G55" s="47"/>
    </row>
    <row r="56" spans="1:7">
      <c r="A56" s="120"/>
      <c r="B56" s="120" t="s">
        <v>912</v>
      </c>
      <c r="C56" s="120" t="s">
        <v>127</v>
      </c>
      <c r="D56" s="120" t="s">
        <v>128</v>
      </c>
      <c r="E56" s="120"/>
      <c r="F56" s="120" t="s">
        <v>1946</v>
      </c>
      <c r="G56" s="120"/>
    </row>
    <row r="57" spans="1:7">
      <c r="A57" s="112" t="s">
        <v>1947</v>
      </c>
      <c r="B57" s="112" t="s">
        <v>186</v>
      </c>
      <c r="C57" s="154" t="s">
        <v>167</v>
      </c>
      <c r="D57" s="154" t="s">
        <v>167</v>
      </c>
      <c r="E57" s="48"/>
      <c r="F57" s="217" t="s">
        <v>167</v>
      </c>
      <c r="G57" s="148"/>
    </row>
    <row r="58" spans="1:7">
      <c r="A58" s="112" t="s">
        <v>1948</v>
      </c>
      <c r="B58" s="46"/>
      <c r="C58" s="221"/>
      <c r="D58" s="221"/>
      <c r="E58" s="48"/>
      <c r="F58" s="221"/>
      <c r="G58" s="47"/>
    </row>
    <row r="59" spans="1:7">
      <c r="A59" s="112" t="s">
        <v>1949</v>
      </c>
      <c r="B59" s="46"/>
      <c r="C59" s="221"/>
      <c r="D59" s="221"/>
      <c r="E59" s="48"/>
      <c r="F59" s="221"/>
      <c r="G59" s="47"/>
    </row>
    <row r="60" spans="1:7">
      <c r="A60" s="112" t="s">
        <v>1950</v>
      </c>
      <c r="B60" s="46"/>
      <c r="C60" s="221"/>
      <c r="D60" s="221"/>
      <c r="E60" s="48"/>
      <c r="F60" s="221"/>
      <c r="G60" s="47"/>
    </row>
    <row r="61" spans="1:7">
      <c r="A61" s="112" t="s">
        <v>1951</v>
      </c>
      <c r="B61" s="46"/>
      <c r="C61" s="221"/>
      <c r="D61" s="221"/>
      <c r="E61" s="48"/>
      <c r="F61" s="221"/>
      <c r="G61" s="47"/>
    </row>
    <row r="62" spans="1:7">
      <c r="A62" s="112" t="s">
        <v>1952</v>
      </c>
      <c r="B62" s="46"/>
      <c r="C62" s="221"/>
      <c r="D62" s="221"/>
      <c r="E62" s="48"/>
      <c r="F62" s="221"/>
      <c r="G62" s="47"/>
    </row>
    <row r="63" spans="1:7">
      <c r="A63" s="112" t="s">
        <v>1953</v>
      </c>
      <c r="B63" s="46"/>
      <c r="C63" s="221"/>
      <c r="D63" s="221"/>
      <c r="E63" s="48"/>
      <c r="F63" s="221"/>
      <c r="G63" s="47"/>
    </row>
    <row r="64" spans="1:7">
      <c r="A64" s="120"/>
      <c r="B64" s="120" t="s">
        <v>913</v>
      </c>
      <c r="C64" s="120" t="s">
        <v>127</v>
      </c>
      <c r="D64" s="120" t="s">
        <v>128</v>
      </c>
      <c r="E64" s="120"/>
      <c r="F64" s="120" t="s">
        <v>1946</v>
      </c>
      <c r="G64" s="120"/>
    </row>
    <row r="65" spans="1:7">
      <c r="A65" s="112" t="s">
        <v>1954</v>
      </c>
      <c r="B65" s="204" t="s">
        <v>77</v>
      </c>
      <c r="C65" s="219">
        <f>SUM(C66:C92)</f>
        <v>0</v>
      </c>
      <c r="D65" s="219">
        <f>SUM(D66:D92)</f>
        <v>0</v>
      </c>
      <c r="E65" s="221"/>
      <c r="F65" s="219">
        <f>SUM(F66:F92)</f>
        <v>0</v>
      </c>
      <c r="G65" s="47"/>
    </row>
    <row r="66" spans="1:7">
      <c r="A66" s="112" t="s">
        <v>1955</v>
      </c>
      <c r="B66" s="112" t="s">
        <v>90</v>
      </c>
      <c r="C66" s="154" t="s">
        <v>167</v>
      </c>
      <c r="D66" s="154" t="s">
        <v>167</v>
      </c>
      <c r="E66" s="221"/>
      <c r="F66" s="154" t="s">
        <v>167</v>
      </c>
      <c r="G66" s="47"/>
    </row>
    <row r="67" spans="1:7">
      <c r="A67" s="112" t="s">
        <v>1956</v>
      </c>
      <c r="B67" s="112" t="s">
        <v>78</v>
      </c>
      <c r="C67" s="154" t="s">
        <v>167</v>
      </c>
      <c r="D67" s="154" t="s">
        <v>167</v>
      </c>
      <c r="E67" s="221"/>
      <c r="F67" s="154" t="s">
        <v>167</v>
      </c>
      <c r="G67" s="47"/>
    </row>
    <row r="68" spans="1:7">
      <c r="A68" s="112" t="s">
        <v>1957</v>
      </c>
      <c r="B68" s="112" t="s">
        <v>79</v>
      </c>
      <c r="C68" s="154" t="s">
        <v>167</v>
      </c>
      <c r="D68" s="154" t="s">
        <v>167</v>
      </c>
      <c r="E68" s="221"/>
      <c r="F68" s="154" t="s">
        <v>167</v>
      </c>
      <c r="G68" s="47"/>
    </row>
    <row r="69" spans="1:7">
      <c r="A69" s="112" t="s">
        <v>1958</v>
      </c>
      <c r="B69" s="112" t="s">
        <v>256</v>
      </c>
      <c r="C69" s="154" t="s">
        <v>167</v>
      </c>
      <c r="D69" s="154" t="s">
        <v>167</v>
      </c>
      <c r="E69" s="221"/>
      <c r="F69" s="154" t="s">
        <v>167</v>
      </c>
      <c r="G69" s="47"/>
    </row>
    <row r="70" spans="1:7">
      <c r="A70" s="112" t="s">
        <v>1959</v>
      </c>
      <c r="B70" s="112" t="s">
        <v>100</v>
      </c>
      <c r="C70" s="154" t="s">
        <v>167</v>
      </c>
      <c r="D70" s="154" t="s">
        <v>167</v>
      </c>
      <c r="E70" s="221"/>
      <c r="F70" s="154" t="s">
        <v>167</v>
      </c>
      <c r="G70" s="47"/>
    </row>
    <row r="71" spans="1:7">
      <c r="A71" s="112" t="s">
        <v>1960</v>
      </c>
      <c r="B71" s="112" t="s">
        <v>1961</v>
      </c>
      <c r="C71" s="154" t="s">
        <v>167</v>
      </c>
      <c r="D71" s="154" t="s">
        <v>167</v>
      </c>
      <c r="E71" s="221"/>
      <c r="F71" s="154" t="s">
        <v>167</v>
      </c>
      <c r="G71" s="47"/>
    </row>
    <row r="72" spans="1:7">
      <c r="A72" s="112" t="s">
        <v>1962</v>
      </c>
      <c r="B72" s="112" t="s">
        <v>80</v>
      </c>
      <c r="C72" s="154" t="s">
        <v>167</v>
      </c>
      <c r="D72" s="154" t="s">
        <v>167</v>
      </c>
      <c r="E72" s="221"/>
      <c r="F72" s="154" t="s">
        <v>167</v>
      </c>
      <c r="G72" s="47"/>
    </row>
    <row r="73" spans="1:7">
      <c r="A73" s="112" t="s">
        <v>1963</v>
      </c>
      <c r="B73" s="112" t="s">
        <v>81</v>
      </c>
      <c r="C73" s="154" t="s">
        <v>167</v>
      </c>
      <c r="D73" s="154" t="s">
        <v>167</v>
      </c>
      <c r="E73" s="221"/>
      <c r="F73" s="154" t="s">
        <v>167</v>
      </c>
      <c r="G73" s="47"/>
    </row>
    <row r="74" spans="1:7">
      <c r="A74" s="112" t="s">
        <v>1964</v>
      </c>
      <c r="B74" s="112" t="s">
        <v>82</v>
      </c>
      <c r="C74" s="154" t="s">
        <v>167</v>
      </c>
      <c r="D74" s="154" t="s">
        <v>167</v>
      </c>
      <c r="E74" s="221"/>
      <c r="F74" s="154" t="s">
        <v>167</v>
      </c>
      <c r="G74" s="47"/>
    </row>
    <row r="75" spans="1:7">
      <c r="A75" s="112" t="s">
        <v>1965</v>
      </c>
      <c r="B75" s="112" t="s">
        <v>0</v>
      </c>
      <c r="C75" s="154" t="s">
        <v>167</v>
      </c>
      <c r="D75" s="154" t="s">
        <v>167</v>
      </c>
      <c r="E75" s="221"/>
      <c r="F75" s="154" t="s">
        <v>167</v>
      </c>
      <c r="G75" s="47"/>
    </row>
    <row r="76" spans="1:7">
      <c r="A76" s="112" t="s">
        <v>1966</v>
      </c>
      <c r="B76" s="112" t="s">
        <v>14</v>
      </c>
      <c r="C76" s="154" t="s">
        <v>167</v>
      </c>
      <c r="D76" s="154" t="s">
        <v>167</v>
      </c>
      <c r="E76" s="221"/>
      <c r="F76" s="154" t="s">
        <v>167</v>
      </c>
      <c r="G76" s="47"/>
    </row>
    <row r="77" spans="1:7">
      <c r="A77" s="112" t="s">
        <v>1967</v>
      </c>
      <c r="B77" s="112" t="s">
        <v>83</v>
      </c>
      <c r="C77" s="154" t="s">
        <v>167</v>
      </c>
      <c r="D77" s="154" t="s">
        <v>167</v>
      </c>
      <c r="E77" s="221"/>
      <c r="F77" s="154" t="s">
        <v>167</v>
      </c>
      <c r="G77" s="47"/>
    </row>
    <row r="78" spans="1:7">
      <c r="A78" s="112" t="s">
        <v>1968</v>
      </c>
      <c r="B78" s="112" t="s">
        <v>257</v>
      </c>
      <c r="C78" s="154" t="s">
        <v>167</v>
      </c>
      <c r="D78" s="154" t="s">
        <v>167</v>
      </c>
      <c r="E78" s="221"/>
      <c r="F78" s="154" t="s">
        <v>167</v>
      </c>
      <c r="G78" s="47"/>
    </row>
    <row r="79" spans="1:7">
      <c r="A79" s="112" t="s">
        <v>1969</v>
      </c>
      <c r="B79" s="112" t="s">
        <v>98</v>
      </c>
      <c r="C79" s="154" t="s">
        <v>167</v>
      </c>
      <c r="D79" s="154" t="s">
        <v>167</v>
      </c>
      <c r="E79" s="221"/>
      <c r="F79" s="154" t="s">
        <v>167</v>
      </c>
      <c r="G79" s="47"/>
    </row>
    <row r="80" spans="1:7">
      <c r="A80" s="112" t="s">
        <v>1970</v>
      </c>
      <c r="B80" s="112" t="s">
        <v>84</v>
      </c>
      <c r="C80" s="154" t="s">
        <v>167</v>
      </c>
      <c r="D80" s="154" t="s">
        <v>167</v>
      </c>
      <c r="E80" s="221"/>
      <c r="F80" s="154" t="s">
        <v>167</v>
      </c>
      <c r="G80" s="47"/>
    </row>
    <row r="81" spans="1:7">
      <c r="A81" s="112" t="s">
        <v>1971</v>
      </c>
      <c r="B81" s="112" t="s">
        <v>85</v>
      </c>
      <c r="C81" s="154" t="s">
        <v>167</v>
      </c>
      <c r="D81" s="154" t="s">
        <v>167</v>
      </c>
      <c r="E81" s="221"/>
      <c r="F81" s="154" t="s">
        <v>167</v>
      </c>
      <c r="G81" s="47"/>
    </row>
    <row r="82" spans="1:7">
      <c r="A82" s="112" t="s">
        <v>1972</v>
      </c>
      <c r="B82" s="112" t="s">
        <v>86</v>
      </c>
      <c r="C82" s="154" t="s">
        <v>167</v>
      </c>
      <c r="D82" s="154" t="s">
        <v>167</v>
      </c>
      <c r="E82" s="221"/>
      <c r="F82" s="154" t="s">
        <v>167</v>
      </c>
      <c r="G82" s="47"/>
    </row>
    <row r="83" spans="1:7">
      <c r="A83" s="112" t="s">
        <v>1973</v>
      </c>
      <c r="B83" s="112" t="s">
        <v>87</v>
      </c>
      <c r="C83" s="154" t="s">
        <v>167</v>
      </c>
      <c r="D83" s="154" t="s">
        <v>167</v>
      </c>
      <c r="E83" s="221"/>
      <c r="F83" s="154" t="s">
        <v>167</v>
      </c>
      <c r="G83" s="47"/>
    </row>
    <row r="84" spans="1:7">
      <c r="A84" s="112" t="s">
        <v>1974</v>
      </c>
      <c r="B84" s="112" t="s">
        <v>88</v>
      </c>
      <c r="C84" s="154" t="s">
        <v>167</v>
      </c>
      <c r="D84" s="154" t="s">
        <v>167</v>
      </c>
      <c r="E84" s="221"/>
      <c r="F84" s="154" t="s">
        <v>167</v>
      </c>
      <c r="G84" s="47"/>
    </row>
    <row r="85" spans="1:7">
      <c r="A85" s="112" t="s">
        <v>1975</v>
      </c>
      <c r="B85" s="112" t="s">
        <v>89</v>
      </c>
      <c r="C85" s="154" t="s">
        <v>167</v>
      </c>
      <c r="D85" s="154" t="s">
        <v>167</v>
      </c>
      <c r="E85" s="221"/>
      <c r="F85" s="154" t="s">
        <v>167</v>
      </c>
      <c r="G85" s="47"/>
    </row>
    <row r="86" spans="1:7">
      <c r="A86" s="112" t="s">
        <v>1976</v>
      </c>
      <c r="B86" s="112" t="s">
        <v>91</v>
      </c>
      <c r="C86" s="154" t="s">
        <v>167</v>
      </c>
      <c r="D86" s="154" t="s">
        <v>167</v>
      </c>
      <c r="E86" s="221"/>
      <c r="F86" s="154" t="s">
        <v>167</v>
      </c>
      <c r="G86" s="47"/>
    </row>
    <row r="87" spans="1:7">
      <c r="A87" s="112" t="s">
        <v>1977</v>
      </c>
      <c r="B87" s="112" t="s">
        <v>92</v>
      </c>
      <c r="C87" s="154" t="s">
        <v>167</v>
      </c>
      <c r="D87" s="154" t="s">
        <v>167</v>
      </c>
      <c r="E87" s="221"/>
      <c r="F87" s="154" t="s">
        <v>167</v>
      </c>
      <c r="G87" s="47"/>
    </row>
    <row r="88" spans="1:7">
      <c r="A88" s="112" t="s">
        <v>1978</v>
      </c>
      <c r="B88" s="112" t="s">
        <v>93</v>
      </c>
      <c r="C88" s="154" t="s">
        <v>167</v>
      </c>
      <c r="D88" s="154" t="s">
        <v>167</v>
      </c>
      <c r="E88" s="221"/>
      <c r="F88" s="154" t="s">
        <v>167</v>
      </c>
      <c r="G88" s="47"/>
    </row>
    <row r="89" spans="1:7">
      <c r="A89" s="112" t="s">
        <v>1979</v>
      </c>
      <c r="B89" s="112" t="s">
        <v>95</v>
      </c>
      <c r="C89" s="154" t="s">
        <v>167</v>
      </c>
      <c r="D89" s="154" t="s">
        <v>167</v>
      </c>
      <c r="E89" s="221"/>
      <c r="F89" s="154" t="s">
        <v>167</v>
      </c>
      <c r="G89" s="47"/>
    </row>
    <row r="90" spans="1:7">
      <c r="A90" s="112" t="s">
        <v>1980</v>
      </c>
      <c r="B90" s="112" t="s">
        <v>96</v>
      </c>
      <c r="C90" s="154" t="s">
        <v>167</v>
      </c>
      <c r="D90" s="154" t="s">
        <v>167</v>
      </c>
      <c r="E90" s="221"/>
      <c r="F90" s="154" t="s">
        <v>167</v>
      </c>
      <c r="G90" s="47"/>
    </row>
    <row r="91" spans="1:7">
      <c r="A91" s="112" t="s">
        <v>1981</v>
      </c>
      <c r="B91" s="112" t="s">
        <v>15</v>
      </c>
      <c r="C91" s="154" t="s">
        <v>167</v>
      </c>
      <c r="D91" s="154" t="s">
        <v>167</v>
      </c>
      <c r="E91" s="221"/>
      <c r="F91" s="154" t="s">
        <v>167</v>
      </c>
      <c r="G91" s="47"/>
    </row>
    <row r="92" spans="1:7">
      <c r="A92" s="112" t="s">
        <v>1982</v>
      </c>
      <c r="B92" s="112" t="s">
        <v>94</v>
      </c>
      <c r="C92" s="154" t="s">
        <v>167</v>
      </c>
      <c r="D92" s="154" t="s">
        <v>167</v>
      </c>
      <c r="E92" s="221"/>
      <c r="F92" s="154" t="s">
        <v>167</v>
      </c>
      <c r="G92" s="47"/>
    </row>
    <row r="93" spans="1:7">
      <c r="A93" s="112" t="s">
        <v>1983</v>
      </c>
      <c r="B93" s="204" t="s">
        <v>101</v>
      </c>
      <c r="C93" s="219">
        <f>SUM(C94:C96)</f>
        <v>0</v>
      </c>
      <c r="D93" s="219">
        <f>SUM(D94:D96)</f>
        <v>0</v>
      </c>
      <c r="E93" s="267"/>
      <c r="F93" s="219">
        <f>SUM(F94:F96)</f>
        <v>0</v>
      </c>
      <c r="G93" s="47"/>
    </row>
    <row r="94" spans="1:7">
      <c r="A94" s="112" t="s">
        <v>1984</v>
      </c>
      <c r="B94" s="112" t="s">
        <v>102</v>
      </c>
      <c r="C94" s="154" t="s">
        <v>167</v>
      </c>
      <c r="D94" s="154" t="s">
        <v>167</v>
      </c>
      <c r="E94" s="221"/>
      <c r="F94" s="154" t="s">
        <v>167</v>
      </c>
      <c r="G94" s="47"/>
    </row>
    <row r="95" spans="1:7">
      <c r="A95" s="112" t="s">
        <v>1985</v>
      </c>
      <c r="B95" s="112" t="s">
        <v>103</v>
      </c>
      <c r="C95" s="154" t="s">
        <v>167</v>
      </c>
      <c r="D95" s="154" t="s">
        <v>167</v>
      </c>
      <c r="E95" s="221"/>
      <c r="F95" s="154" t="s">
        <v>167</v>
      </c>
      <c r="G95" s="47"/>
    </row>
    <row r="96" spans="1:7">
      <c r="A96" s="112" t="s">
        <v>1986</v>
      </c>
      <c r="B96" s="112" t="s">
        <v>104</v>
      </c>
      <c r="C96" s="154" t="s">
        <v>167</v>
      </c>
      <c r="D96" s="154" t="s">
        <v>167</v>
      </c>
      <c r="E96" s="221"/>
      <c r="F96" s="154" t="s">
        <v>167</v>
      </c>
      <c r="G96" s="47"/>
    </row>
    <row r="97" spans="1:7">
      <c r="A97" s="112" t="s">
        <v>1987</v>
      </c>
      <c r="B97" s="204" t="s">
        <v>2</v>
      </c>
      <c r="C97" s="219">
        <f>SUM(C98:C108)</f>
        <v>0</v>
      </c>
      <c r="D97" s="219">
        <f>SUM(D98:D108)</f>
        <v>0</v>
      </c>
      <c r="E97" s="267"/>
      <c r="F97" s="219">
        <f>SUM(F98:F108)</f>
        <v>0</v>
      </c>
      <c r="G97" s="47"/>
    </row>
    <row r="98" spans="1:7">
      <c r="A98" s="112" t="s">
        <v>1988</v>
      </c>
      <c r="B98" s="122" t="s">
        <v>105</v>
      </c>
      <c r="C98" s="154" t="s">
        <v>167</v>
      </c>
      <c r="D98" s="154" t="s">
        <v>167</v>
      </c>
      <c r="E98" s="221"/>
      <c r="F98" s="154" t="s">
        <v>167</v>
      </c>
      <c r="G98" s="47"/>
    </row>
    <row r="99" spans="1:7">
      <c r="A99" s="112" t="s">
        <v>1989</v>
      </c>
      <c r="B99" s="112" t="s">
        <v>99</v>
      </c>
      <c r="C99" s="154" t="s">
        <v>167</v>
      </c>
      <c r="D99" s="154" t="s">
        <v>167</v>
      </c>
      <c r="E99" s="221"/>
      <c r="F99" s="154" t="s">
        <v>167</v>
      </c>
      <c r="G99" s="47"/>
    </row>
    <row r="100" spans="1:7">
      <c r="A100" s="112" t="s">
        <v>1990</v>
      </c>
      <c r="B100" s="122" t="s">
        <v>106</v>
      </c>
      <c r="C100" s="154" t="s">
        <v>167</v>
      </c>
      <c r="D100" s="154" t="s">
        <v>167</v>
      </c>
      <c r="E100" s="221"/>
      <c r="F100" s="154" t="s">
        <v>167</v>
      </c>
      <c r="G100" s="47"/>
    </row>
    <row r="101" spans="1:7">
      <c r="A101" s="112" t="s">
        <v>1991</v>
      </c>
      <c r="B101" s="122" t="s">
        <v>124</v>
      </c>
      <c r="C101" s="154" t="s">
        <v>167</v>
      </c>
      <c r="D101" s="154" t="s">
        <v>167</v>
      </c>
      <c r="E101" s="221"/>
      <c r="F101" s="154" t="s">
        <v>167</v>
      </c>
      <c r="G101" s="47"/>
    </row>
    <row r="102" spans="1:7">
      <c r="A102" s="112" t="s">
        <v>1992</v>
      </c>
      <c r="B102" s="122" t="s">
        <v>107</v>
      </c>
      <c r="C102" s="154" t="s">
        <v>167</v>
      </c>
      <c r="D102" s="154" t="s">
        <v>167</v>
      </c>
      <c r="E102" s="221"/>
      <c r="F102" s="154" t="s">
        <v>167</v>
      </c>
      <c r="G102" s="47"/>
    </row>
    <row r="103" spans="1:7">
      <c r="A103" s="112" t="s">
        <v>1993</v>
      </c>
      <c r="B103" s="122" t="s">
        <v>108</v>
      </c>
      <c r="C103" s="154" t="s">
        <v>167</v>
      </c>
      <c r="D103" s="154" t="s">
        <v>167</v>
      </c>
      <c r="E103" s="221"/>
      <c r="F103" s="154" t="s">
        <v>167</v>
      </c>
      <c r="G103" s="47"/>
    </row>
    <row r="104" spans="1:7">
      <c r="A104" s="112" t="s">
        <v>1994</v>
      </c>
      <c r="B104" s="122" t="s">
        <v>109</v>
      </c>
      <c r="C104" s="154" t="s">
        <v>167</v>
      </c>
      <c r="D104" s="154" t="s">
        <v>167</v>
      </c>
      <c r="E104" s="221"/>
      <c r="F104" s="154" t="s">
        <v>167</v>
      </c>
      <c r="G104" s="47"/>
    </row>
    <row r="105" spans="1:7">
      <c r="A105" s="112" t="s">
        <v>1995</v>
      </c>
      <c r="B105" s="122" t="s">
        <v>110</v>
      </c>
      <c r="C105" s="154" t="s">
        <v>167</v>
      </c>
      <c r="D105" s="154" t="s">
        <v>167</v>
      </c>
      <c r="E105" s="221"/>
      <c r="F105" s="154" t="s">
        <v>167</v>
      </c>
      <c r="G105" s="47"/>
    </row>
    <row r="106" spans="1:7">
      <c r="A106" s="112" t="s">
        <v>1996</v>
      </c>
      <c r="B106" s="122" t="s">
        <v>113</v>
      </c>
      <c r="C106" s="154" t="s">
        <v>167</v>
      </c>
      <c r="D106" s="154" t="s">
        <v>167</v>
      </c>
      <c r="E106" s="221"/>
      <c r="F106" s="154" t="s">
        <v>167</v>
      </c>
      <c r="G106" s="47"/>
    </row>
    <row r="107" spans="1:7">
      <c r="A107" s="112" t="s">
        <v>1997</v>
      </c>
      <c r="B107" s="122" t="s">
        <v>111</v>
      </c>
      <c r="C107" s="154" t="s">
        <v>167</v>
      </c>
      <c r="D107" s="154" t="s">
        <v>167</v>
      </c>
      <c r="E107" s="221"/>
      <c r="F107" s="154" t="s">
        <v>167</v>
      </c>
      <c r="G107" s="47"/>
    </row>
    <row r="108" spans="1:7">
      <c r="A108" s="112" t="s">
        <v>1998</v>
      </c>
      <c r="B108" s="122" t="s">
        <v>2</v>
      </c>
      <c r="C108" s="154" t="s">
        <v>167</v>
      </c>
      <c r="D108" s="154" t="s">
        <v>167</v>
      </c>
      <c r="E108" s="221"/>
      <c r="F108" s="154" t="s">
        <v>167</v>
      </c>
      <c r="G108" s="47"/>
    </row>
    <row r="109" spans="1:7">
      <c r="A109" s="112" t="s">
        <v>1999</v>
      </c>
      <c r="B109" s="205" t="s">
        <v>138</v>
      </c>
      <c r="C109" s="154"/>
      <c r="D109" s="154"/>
      <c r="E109" s="221"/>
      <c r="F109" s="154"/>
      <c r="G109" s="47"/>
    </row>
    <row r="110" spans="1:7">
      <c r="A110" s="112" t="s">
        <v>2000</v>
      </c>
      <c r="B110" s="205" t="s">
        <v>138</v>
      </c>
      <c r="C110" s="154"/>
      <c r="D110" s="154"/>
      <c r="E110" s="221"/>
      <c r="F110" s="154"/>
      <c r="G110" s="47"/>
    </row>
    <row r="111" spans="1:7">
      <c r="A111" s="112" t="s">
        <v>2001</v>
      </c>
      <c r="B111" s="205" t="s">
        <v>138</v>
      </c>
      <c r="C111" s="154"/>
      <c r="D111" s="154"/>
      <c r="E111" s="221"/>
      <c r="F111" s="154"/>
      <c r="G111" s="47"/>
    </row>
    <row r="112" spans="1:7">
      <c r="A112" s="112" t="s">
        <v>2002</v>
      </c>
      <c r="B112" s="205" t="s">
        <v>138</v>
      </c>
      <c r="C112" s="154"/>
      <c r="D112" s="154"/>
      <c r="E112" s="221"/>
      <c r="F112" s="154"/>
      <c r="G112" s="47"/>
    </row>
    <row r="113" spans="1:7">
      <c r="A113" s="112" t="s">
        <v>2003</v>
      </c>
      <c r="B113" s="205" t="s">
        <v>138</v>
      </c>
      <c r="C113" s="154"/>
      <c r="D113" s="154"/>
      <c r="E113" s="221"/>
      <c r="F113" s="154"/>
      <c r="G113" s="47"/>
    </row>
    <row r="114" spans="1:7">
      <c r="A114" s="112" t="s">
        <v>2004</v>
      </c>
      <c r="B114" s="205" t="s">
        <v>138</v>
      </c>
      <c r="C114" s="154"/>
      <c r="D114" s="154"/>
      <c r="E114" s="221"/>
      <c r="F114" s="154"/>
      <c r="G114" s="47"/>
    </row>
    <row r="115" spans="1:7">
      <c r="A115" s="112" t="s">
        <v>2005</v>
      </c>
      <c r="B115" s="205" t="s">
        <v>138</v>
      </c>
      <c r="C115" s="154"/>
      <c r="D115" s="154"/>
      <c r="E115" s="221"/>
      <c r="F115" s="154"/>
      <c r="G115" s="47"/>
    </row>
    <row r="116" spans="1:7">
      <c r="A116" s="112" t="s">
        <v>2006</v>
      </c>
      <c r="B116" s="205" t="s">
        <v>138</v>
      </c>
      <c r="C116" s="154"/>
      <c r="D116" s="154"/>
      <c r="E116" s="221"/>
      <c r="F116" s="154"/>
      <c r="G116" s="47"/>
    </row>
    <row r="117" spans="1:7">
      <c r="A117" s="112" t="s">
        <v>2007</v>
      </c>
      <c r="B117" s="205" t="s">
        <v>138</v>
      </c>
      <c r="C117" s="154"/>
      <c r="D117" s="154"/>
      <c r="E117" s="221"/>
      <c r="F117" s="154"/>
      <c r="G117" s="47"/>
    </row>
    <row r="118" spans="1:7">
      <c r="A118" s="112" t="s">
        <v>2008</v>
      </c>
      <c r="B118" s="205" t="s">
        <v>138</v>
      </c>
      <c r="C118" s="154"/>
      <c r="D118" s="154"/>
      <c r="E118" s="221"/>
      <c r="F118" s="154"/>
      <c r="G118" s="47"/>
    </row>
    <row r="119" spans="1:7">
      <c r="A119" s="120"/>
      <c r="B119" s="120" t="s">
        <v>2009</v>
      </c>
      <c r="C119" s="120" t="s">
        <v>127</v>
      </c>
      <c r="D119" s="120" t="s">
        <v>128</v>
      </c>
      <c r="E119" s="120"/>
      <c r="F119" s="120" t="s">
        <v>131</v>
      </c>
      <c r="G119" s="120"/>
    </row>
    <row r="120" spans="1:7">
      <c r="A120" s="112" t="s">
        <v>2010</v>
      </c>
      <c r="B120" s="148" t="s">
        <v>1544</v>
      </c>
      <c r="C120" s="154" t="s">
        <v>167</v>
      </c>
      <c r="D120" s="154" t="s">
        <v>167</v>
      </c>
      <c r="E120" s="221"/>
      <c r="F120" s="154" t="s">
        <v>167</v>
      </c>
      <c r="G120" s="47"/>
    </row>
    <row r="121" spans="1:7">
      <c r="A121" s="112" t="s">
        <v>2011</v>
      </c>
      <c r="B121" s="148" t="s">
        <v>1544</v>
      </c>
      <c r="C121" s="154" t="s">
        <v>167</v>
      </c>
      <c r="D121" s="154" t="s">
        <v>167</v>
      </c>
      <c r="E121" s="221"/>
      <c r="F121" s="154" t="s">
        <v>167</v>
      </c>
      <c r="G121" s="47"/>
    </row>
    <row r="122" spans="1:7">
      <c r="A122" s="112" t="s">
        <v>2012</v>
      </c>
      <c r="B122" s="148" t="s">
        <v>1544</v>
      </c>
      <c r="C122" s="154" t="s">
        <v>167</v>
      </c>
      <c r="D122" s="154" t="s">
        <v>167</v>
      </c>
      <c r="E122" s="221"/>
      <c r="F122" s="154" t="s">
        <v>167</v>
      </c>
      <c r="G122" s="47"/>
    </row>
    <row r="123" spans="1:7">
      <c r="A123" s="112" t="s">
        <v>2013</v>
      </c>
      <c r="B123" s="148" t="s">
        <v>1544</v>
      </c>
      <c r="C123" s="154" t="s">
        <v>167</v>
      </c>
      <c r="D123" s="154" t="s">
        <v>167</v>
      </c>
      <c r="E123" s="221"/>
      <c r="F123" s="154" t="s">
        <v>167</v>
      </c>
      <c r="G123" s="47"/>
    </row>
    <row r="124" spans="1:7">
      <c r="A124" s="112" t="s">
        <v>2014</v>
      </c>
      <c r="B124" s="148" t="s">
        <v>1544</v>
      </c>
      <c r="C124" s="154" t="s">
        <v>167</v>
      </c>
      <c r="D124" s="154" t="s">
        <v>167</v>
      </c>
      <c r="E124" s="221"/>
      <c r="F124" s="154" t="s">
        <v>167</v>
      </c>
      <c r="G124" s="47"/>
    </row>
    <row r="125" spans="1:7">
      <c r="A125" s="112" t="s">
        <v>2015</v>
      </c>
      <c r="B125" s="148" t="s">
        <v>1544</v>
      </c>
      <c r="C125" s="154" t="s">
        <v>167</v>
      </c>
      <c r="D125" s="154" t="s">
        <v>167</v>
      </c>
      <c r="E125" s="221"/>
      <c r="F125" s="154" t="s">
        <v>167</v>
      </c>
      <c r="G125" s="47"/>
    </row>
    <row r="126" spans="1:7">
      <c r="A126" s="112" t="s">
        <v>2016</v>
      </c>
      <c r="B126" s="148" t="s">
        <v>1544</v>
      </c>
      <c r="C126" s="154" t="s">
        <v>167</v>
      </c>
      <c r="D126" s="154" t="s">
        <v>167</v>
      </c>
      <c r="E126" s="221"/>
      <c r="F126" s="154" t="s">
        <v>167</v>
      </c>
      <c r="G126" s="47"/>
    </row>
    <row r="127" spans="1:7">
      <c r="A127" s="112" t="s">
        <v>2017</v>
      </c>
      <c r="B127" s="148" t="s">
        <v>1544</v>
      </c>
      <c r="C127" s="154" t="s">
        <v>167</v>
      </c>
      <c r="D127" s="154" t="s">
        <v>167</v>
      </c>
      <c r="E127" s="221"/>
      <c r="F127" s="154" t="s">
        <v>167</v>
      </c>
      <c r="G127" s="47"/>
    </row>
    <row r="128" spans="1:7">
      <c r="A128" s="112" t="s">
        <v>2018</v>
      </c>
      <c r="B128" s="148" t="s">
        <v>1544</v>
      </c>
      <c r="C128" s="154" t="s">
        <v>167</v>
      </c>
      <c r="D128" s="154" t="s">
        <v>167</v>
      </c>
      <c r="E128" s="221"/>
      <c r="F128" s="154" t="s">
        <v>167</v>
      </c>
      <c r="G128" s="47"/>
    </row>
    <row r="129" spans="1:7">
      <c r="A129" s="112" t="s">
        <v>2019</v>
      </c>
      <c r="B129" s="148" t="s">
        <v>1544</v>
      </c>
      <c r="C129" s="154" t="s">
        <v>167</v>
      </c>
      <c r="D129" s="154" t="s">
        <v>167</v>
      </c>
      <c r="E129" s="221"/>
      <c r="F129" s="154" t="s">
        <v>167</v>
      </c>
      <c r="G129" s="47"/>
    </row>
    <row r="130" spans="1:7">
      <c r="A130" s="112" t="s">
        <v>2020</v>
      </c>
      <c r="B130" s="148" t="s">
        <v>1544</v>
      </c>
      <c r="C130" s="154" t="s">
        <v>167</v>
      </c>
      <c r="D130" s="154" t="s">
        <v>167</v>
      </c>
      <c r="E130" s="221"/>
      <c r="F130" s="154" t="s">
        <v>167</v>
      </c>
      <c r="G130" s="47"/>
    </row>
    <row r="131" spans="1:7">
      <c r="A131" s="112" t="s">
        <v>2021</v>
      </c>
      <c r="B131" s="148" t="s">
        <v>1544</v>
      </c>
      <c r="C131" s="154" t="s">
        <v>167</v>
      </c>
      <c r="D131" s="154" t="s">
        <v>167</v>
      </c>
      <c r="E131" s="221"/>
      <c r="F131" s="154" t="s">
        <v>167</v>
      </c>
      <c r="G131" s="47"/>
    </row>
    <row r="132" spans="1:7">
      <c r="A132" s="112" t="s">
        <v>2022</v>
      </c>
      <c r="B132" s="148" t="s">
        <v>1544</v>
      </c>
      <c r="C132" s="154" t="s">
        <v>167</v>
      </c>
      <c r="D132" s="154" t="s">
        <v>167</v>
      </c>
      <c r="E132" s="221"/>
      <c r="F132" s="154" t="s">
        <v>167</v>
      </c>
      <c r="G132" s="47"/>
    </row>
    <row r="133" spans="1:7">
      <c r="A133" s="112" t="s">
        <v>2023</v>
      </c>
      <c r="B133" s="148" t="s">
        <v>1544</v>
      </c>
      <c r="C133" s="154" t="s">
        <v>167</v>
      </c>
      <c r="D133" s="154" t="s">
        <v>167</v>
      </c>
      <c r="E133" s="221"/>
      <c r="F133" s="154" t="s">
        <v>167</v>
      </c>
      <c r="G133" s="47"/>
    </row>
    <row r="134" spans="1:7">
      <c r="A134" s="112" t="s">
        <v>2024</v>
      </c>
      <c r="B134" s="148" t="s">
        <v>1544</v>
      </c>
      <c r="C134" s="154" t="s">
        <v>167</v>
      </c>
      <c r="D134" s="154" t="s">
        <v>167</v>
      </c>
      <c r="E134" s="221"/>
      <c r="F134" s="154" t="s">
        <v>167</v>
      </c>
      <c r="G134" s="47"/>
    </row>
    <row r="135" spans="1:7">
      <c r="A135" s="112" t="s">
        <v>2025</v>
      </c>
      <c r="B135" s="148" t="s">
        <v>1544</v>
      </c>
      <c r="C135" s="154" t="s">
        <v>167</v>
      </c>
      <c r="D135" s="154" t="s">
        <v>167</v>
      </c>
      <c r="E135" s="221"/>
      <c r="F135" s="154" t="s">
        <v>167</v>
      </c>
      <c r="G135" s="47"/>
    </row>
    <row r="136" spans="1:7">
      <c r="A136" s="112" t="s">
        <v>2026</v>
      </c>
      <c r="B136" s="148" t="s">
        <v>1544</v>
      </c>
      <c r="C136" s="154" t="s">
        <v>167</v>
      </c>
      <c r="D136" s="154" t="s">
        <v>167</v>
      </c>
      <c r="E136" s="221"/>
      <c r="F136" s="154" t="s">
        <v>167</v>
      </c>
      <c r="G136" s="47"/>
    </row>
    <row r="137" spans="1:7">
      <c r="A137" s="112" t="s">
        <v>2027</v>
      </c>
      <c r="B137" s="148" t="s">
        <v>1544</v>
      </c>
      <c r="C137" s="154" t="s">
        <v>167</v>
      </c>
      <c r="D137" s="154" t="s">
        <v>167</v>
      </c>
      <c r="E137" s="221"/>
      <c r="F137" s="154" t="s">
        <v>167</v>
      </c>
      <c r="G137" s="47"/>
    </row>
    <row r="138" spans="1:7">
      <c r="A138" s="112" t="s">
        <v>2028</v>
      </c>
      <c r="B138" s="148" t="s">
        <v>1544</v>
      </c>
      <c r="C138" s="154" t="s">
        <v>167</v>
      </c>
      <c r="D138" s="154" t="s">
        <v>167</v>
      </c>
      <c r="E138" s="221"/>
      <c r="F138" s="154" t="s">
        <v>167</v>
      </c>
      <c r="G138" s="47"/>
    </row>
    <row r="139" spans="1:7">
      <c r="A139" s="112" t="s">
        <v>2029</v>
      </c>
      <c r="B139" s="148" t="s">
        <v>1544</v>
      </c>
      <c r="C139" s="154" t="s">
        <v>167</v>
      </c>
      <c r="D139" s="154" t="s">
        <v>167</v>
      </c>
      <c r="E139" s="221"/>
      <c r="F139" s="154" t="s">
        <v>167</v>
      </c>
      <c r="G139" s="47"/>
    </row>
    <row r="140" spans="1:7">
      <c r="A140" s="112" t="s">
        <v>2030</v>
      </c>
      <c r="B140" s="148" t="s">
        <v>1544</v>
      </c>
      <c r="C140" s="154" t="s">
        <v>167</v>
      </c>
      <c r="D140" s="154" t="s">
        <v>167</v>
      </c>
      <c r="E140" s="221"/>
      <c r="F140" s="154" t="s">
        <v>167</v>
      </c>
      <c r="G140" s="47"/>
    </row>
    <row r="141" spans="1:7">
      <c r="A141" s="112" t="s">
        <v>2031</v>
      </c>
      <c r="B141" s="148" t="s">
        <v>1544</v>
      </c>
      <c r="C141" s="154" t="s">
        <v>167</v>
      </c>
      <c r="D141" s="154" t="s">
        <v>167</v>
      </c>
      <c r="E141" s="221"/>
      <c r="F141" s="154" t="s">
        <v>167</v>
      </c>
      <c r="G141" s="47"/>
    </row>
    <row r="142" spans="1:7">
      <c r="A142" s="112" t="s">
        <v>2032</v>
      </c>
      <c r="B142" s="148" t="s">
        <v>1544</v>
      </c>
      <c r="C142" s="154" t="s">
        <v>167</v>
      </c>
      <c r="D142" s="154" t="s">
        <v>167</v>
      </c>
      <c r="E142" s="221"/>
      <c r="F142" s="154" t="s">
        <v>167</v>
      </c>
      <c r="G142" s="47"/>
    </row>
    <row r="143" spans="1:7">
      <c r="A143" s="112" t="s">
        <v>2033</v>
      </c>
      <c r="B143" s="148" t="s">
        <v>1544</v>
      </c>
      <c r="C143" s="154" t="s">
        <v>167</v>
      </c>
      <c r="D143" s="154" t="s">
        <v>167</v>
      </c>
      <c r="E143" s="221"/>
      <c r="F143" s="154" t="s">
        <v>167</v>
      </c>
      <c r="G143" s="47"/>
    </row>
    <row r="144" spans="1:7">
      <c r="A144" s="112" t="s">
        <v>2034</v>
      </c>
      <c r="B144" s="148" t="s">
        <v>1544</v>
      </c>
      <c r="C144" s="154" t="s">
        <v>167</v>
      </c>
      <c r="D144" s="154" t="s">
        <v>167</v>
      </c>
      <c r="E144" s="221"/>
      <c r="F144" s="154" t="s">
        <v>167</v>
      </c>
      <c r="G144" s="47"/>
    </row>
    <row r="145" spans="1:7">
      <c r="A145" s="112" t="s">
        <v>2035</v>
      </c>
      <c r="B145" s="148" t="s">
        <v>1544</v>
      </c>
      <c r="C145" s="154" t="s">
        <v>167</v>
      </c>
      <c r="D145" s="154" t="s">
        <v>167</v>
      </c>
      <c r="E145" s="221"/>
      <c r="F145" s="154" t="s">
        <v>167</v>
      </c>
      <c r="G145" s="47"/>
    </row>
    <row r="146" spans="1:7">
      <c r="A146" s="112" t="s">
        <v>2036</v>
      </c>
      <c r="B146" s="148" t="s">
        <v>1544</v>
      </c>
      <c r="C146" s="154" t="s">
        <v>167</v>
      </c>
      <c r="D146" s="154" t="s">
        <v>167</v>
      </c>
      <c r="E146" s="221"/>
      <c r="F146" s="154" t="s">
        <v>167</v>
      </c>
      <c r="G146" s="47"/>
    </row>
    <row r="147" spans="1:7">
      <c r="A147" s="112" t="s">
        <v>2037</v>
      </c>
      <c r="B147" s="148" t="s">
        <v>1544</v>
      </c>
      <c r="C147" s="154" t="s">
        <v>167</v>
      </c>
      <c r="D147" s="154" t="s">
        <v>167</v>
      </c>
      <c r="E147" s="221"/>
      <c r="F147" s="154" t="s">
        <v>167</v>
      </c>
      <c r="G147" s="47"/>
    </row>
    <row r="148" spans="1:7">
      <c r="A148" s="112" t="s">
        <v>2038</v>
      </c>
      <c r="B148" s="148" t="s">
        <v>1544</v>
      </c>
      <c r="C148" s="154" t="s">
        <v>167</v>
      </c>
      <c r="D148" s="154" t="s">
        <v>167</v>
      </c>
      <c r="E148" s="221"/>
      <c r="F148" s="154" t="s">
        <v>167</v>
      </c>
      <c r="G148" s="47"/>
    </row>
    <row r="149" spans="1:7">
      <c r="A149" s="112" t="s">
        <v>2039</v>
      </c>
      <c r="B149" s="148" t="s">
        <v>1544</v>
      </c>
      <c r="C149" s="154" t="s">
        <v>167</v>
      </c>
      <c r="D149" s="154" t="s">
        <v>167</v>
      </c>
      <c r="E149" s="221"/>
      <c r="F149" s="154" t="s">
        <v>167</v>
      </c>
      <c r="G149" s="47"/>
    </row>
    <row r="150" spans="1:7">
      <c r="A150" s="112" t="s">
        <v>2040</v>
      </c>
      <c r="B150" s="148" t="s">
        <v>1544</v>
      </c>
      <c r="C150" s="154" t="s">
        <v>167</v>
      </c>
      <c r="D150" s="154" t="s">
        <v>167</v>
      </c>
      <c r="E150" s="221"/>
      <c r="F150" s="154" t="s">
        <v>167</v>
      </c>
      <c r="G150" s="47"/>
    </row>
    <row r="151" spans="1:7">
      <c r="A151" s="112" t="s">
        <v>2041</v>
      </c>
      <c r="B151" s="148" t="s">
        <v>1544</v>
      </c>
      <c r="C151" s="154" t="s">
        <v>167</v>
      </c>
      <c r="D151" s="154" t="s">
        <v>167</v>
      </c>
      <c r="E151" s="221"/>
      <c r="F151" s="154" t="s">
        <v>167</v>
      </c>
      <c r="G151" s="47"/>
    </row>
    <row r="152" spans="1:7">
      <c r="A152" s="112" t="s">
        <v>2042</v>
      </c>
      <c r="B152" s="148" t="s">
        <v>1544</v>
      </c>
      <c r="C152" s="154" t="s">
        <v>167</v>
      </c>
      <c r="D152" s="154" t="s">
        <v>167</v>
      </c>
      <c r="E152" s="221"/>
      <c r="F152" s="154" t="s">
        <v>167</v>
      </c>
      <c r="G152" s="47"/>
    </row>
    <row r="153" spans="1:7">
      <c r="A153" s="112" t="s">
        <v>2043</v>
      </c>
      <c r="B153" s="148" t="s">
        <v>1544</v>
      </c>
      <c r="C153" s="154" t="s">
        <v>167</v>
      </c>
      <c r="D153" s="154" t="s">
        <v>167</v>
      </c>
      <c r="E153" s="221"/>
      <c r="F153" s="154" t="s">
        <v>167</v>
      </c>
      <c r="G153" s="47"/>
    </row>
    <row r="154" spans="1:7">
      <c r="A154" s="112" t="s">
        <v>2044</v>
      </c>
      <c r="B154" s="148" t="s">
        <v>1544</v>
      </c>
      <c r="C154" s="154" t="s">
        <v>167</v>
      </c>
      <c r="D154" s="154" t="s">
        <v>167</v>
      </c>
      <c r="E154" s="221"/>
      <c r="F154" s="154" t="s">
        <v>167</v>
      </c>
      <c r="G154" s="47"/>
    </row>
    <row r="155" spans="1:7">
      <c r="A155" s="112" t="s">
        <v>2045</v>
      </c>
      <c r="B155" s="148" t="s">
        <v>1544</v>
      </c>
      <c r="C155" s="154" t="s">
        <v>167</v>
      </c>
      <c r="D155" s="154" t="s">
        <v>167</v>
      </c>
      <c r="E155" s="221"/>
      <c r="F155" s="154" t="s">
        <v>167</v>
      </c>
      <c r="G155" s="47"/>
    </row>
    <row r="156" spans="1:7">
      <c r="A156" s="112" t="s">
        <v>2046</v>
      </c>
      <c r="B156" s="148" t="s">
        <v>1544</v>
      </c>
      <c r="C156" s="154" t="s">
        <v>167</v>
      </c>
      <c r="D156" s="154" t="s">
        <v>167</v>
      </c>
      <c r="E156" s="221"/>
      <c r="F156" s="154" t="s">
        <v>167</v>
      </c>
      <c r="G156" s="47"/>
    </row>
    <row r="157" spans="1:7">
      <c r="A157" s="112" t="s">
        <v>2047</v>
      </c>
      <c r="B157" s="148" t="s">
        <v>1544</v>
      </c>
      <c r="C157" s="154" t="s">
        <v>167</v>
      </c>
      <c r="D157" s="154" t="s">
        <v>167</v>
      </c>
      <c r="E157" s="221"/>
      <c r="F157" s="154" t="s">
        <v>167</v>
      </c>
      <c r="G157" s="47"/>
    </row>
    <row r="158" spans="1:7">
      <c r="A158" s="112" t="s">
        <v>2048</v>
      </c>
      <c r="B158" s="148" t="s">
        <v>1544</v>
      </c>
      <c r="C158" s="154" t="s">
        <v>167</v>
      </c>
      <c r="D158" s="154" t="s">
        <v>167</v>
      </c>
      <c r="E158" s="221"/>
      <c r="F158" s="154" t="s">
        <v>167</v>
      </c>
      <c r="G158" s="47"/>
    </row>
    <row r="159" spans="1:7">
      <c r="A159" s="112" t="s">
        <v>2049</v>
      </c>
      <c r="B159" s="148" t="s">
        <v>1544</v>
      </c>
      <c r="C159" s="154" t="s">
        <v>167</v>
      </c>
      <c r="D159" s="154" t="s">
        <v>167</v>
      </c>
      <c r="E159" s="221"/>
      <c r="F159" s="154" t="s">
        <v>167</v>
      </c>
      <c r="G159" s="47"/>
    </row>
    <row r="160" spans="1:7">
      <c r="A160" s="112" t="s">
        <v>2050</v>
      </c>
      <c r="B160" s="148" t="s">
        <v>1544</v>
      </c>
      <c r="C160" s="154" t="s">
        <v>167</v>
      </c>
      <c r="D160" s="154" t="s">
        <v>167</v>
      </c>
      <c r="E160" s="221"/>
      <c r="F160" s="154" t="s">
        <v>167</v>
      </c>
      <c r="G160" s="47"/>
    </row>
    <row r="161" spans="1:7">
      <c r="A161" s="112" t="s">
        <v>2051</v>
      </c>
      <c r="B161" s="148" t="s">
        <v>1544</v>
      </c>
      <c r="C161" s="154" t="s">
        <v>167</v>
      </c>
      <c r="D161" s="154" t="s">
        <v>167</v>
      </c>
      <c r="E161" s="221"/>
      <c r="F161" s="154" t="s">
        <v>167</v>
      </c>
      <c r="G161" s="47"/>
    </row>
    <row r="162" spans="1:7">
      <c r="A162" s="112" t="s">
        <v>2052</v>
      </c>
      <c r="B162" s="148" t="s">
        <v>1544</v>
      </c>
      <c r="C162" s="154" t="s">
        <v>167</v>
      </c>
      <c r="D162" s="154" t="s">
        <v>167</v>
      </c>
      <c r="E162" s="221"/>
      <c r="F162" s="154" t="s">
        <v>167</v>
      </c>
      <c r="G162" s="47"/>
    </row>
    <row r="163" spans="1:7">
      <c r="A163" s="112" t="s">
        <v>2053</v>
      </c>
      <c r="B163" s="148" t="s">
        <v>1544</v>
      </c>
      <c r="C163" s="154" t="s">
        <v>167</v>
      </c>
      <c r="D163" s="154" t="s">
        <v>167</v>
      </c>
      <c r="E163" s="221"/>
      <c r="F163" s="154" t="s">
        <v>167</v>
      </c>
      <c r="G163" s="47"/>
    </row>
    <row r="164" spans="1:7">
      <c r="A164" s="112" t="s">
        <v>2054</v>
      </c>
      <c r="B164" s="148" t="s">
        <v>1544</v>
      </c>
      <c r="C164" s="154" t="s">
        <v>167</v>
      </c>
      <c r="D164" s="154" t="s">
        <v>167</v>
      </c>
      <c r="E164" s="221"/>
      <c r="F164" s="154" t="s">
        <v>167</v>
      </c>
      <c r="G164" s="47"/>
    </row>
    <row r="165" spans="1:7">
      <c r="A165" s="112" t="s">
        <v>2055</v>
      </c>
      <c r="B165" s="148" t="s">
        <v>1544</v>
      </c>
      <c r="C165" s="154" t="s">
        <v>167</v>
      </c>
      <c r="D165" s="154" t="s">
        <v>167</v>
      </c>
      <c r="E165" s="221"/>
      <c r="F165" s="154" t="s">
        <v>167</v>
      </c>
      <c r="G165" s="47"/>
    </row>
    <row r="166" spans="1:7">
      <c r="A166" s="112" t="s">
        <v>2056</v>
      </c>
      <c r="B166" s="148" t="s">
        <v>1544</v>
      </c>
      <c r="C166" s="154" t="s">
        <v>167</v>
      </c>
      <c r="D166" s="154" t="s">
        <v>167</v>
      </c>
      <c r="E166" s="221"/>
      <c r="F166" s="154" t="s">
        <v>167</v>
      </c>
      <c r="G166" s="47"/>
    </row>
    <row r="167" spans="1:7">
      <c r="A167" s="112" t="s">
        <v>2057</v>
      </c>
      <c r="B167" s="148" t="s">
        <v>1544</v>
      </c>
      <c r="C167" s="154" t="s">
        <v>167</v>
      </c>
      <c r="D167" s="154" t="s">
        <v>167</v>
      </c>
      <c r="E167" s="221"/>
      <c r="F167" s="154" t="s">
        <v>167</v>
      </c>
      <c r="G167" s="47"/>
    </row>
    <row r="168" spans="1:7">
      <c r="A168" s="112" t="s">
        <v>2058</v>
      </c>
      <c r="B168" s="148" t="s">
        <v>1544</v>
      </c>
      <c r="C168" s="154" t="s">
        <v>167</v>
      </c>
      <c r="D168" s="154" t="s">
        <v>167</v>
      </c>
      <c r="E168" s="221"/>
      <c r="F168" s="154" t="s">
        <v>167</v>
      </c>
      <c r="G168" s="47"/>
    </row>
    <row r="169" spans="1:7">
      <c r="A169" s="112" t="s">
        <v>2059</v>
      </c>
      <c r="B169" s="148" t="s">
        <v>1544</v>
      </c>
      <c r="C169" s="154" t="s">
        <v>167</v>
      </c>
      <c r="D169" s="154" t="s">
        <v>167</v>
      </c>
      <c r="E169" s="221"/>
      <c r="F169" s="154" t="s">
        <v>167</v>
      </c>
      <c r="G169" s="47"/>
    </row>
    <row r="170" spans="1:7">
      <c r="A170" s="120"/>
      <c r="B170" s="120" t="s">
        <v>915</v>
      </c>
      <c r="C170" s="120" t="s">
        <v>127</v>
      </c>
      <c r="D170" s="120" t="s">
        <v>128</v>
      </c>
      <c r="E170" s="120"/>
      <c r="F170" s="120" t="s">
        <v>131</v>
      </c>
      <c r="G170" s="120"/>
    </row>
    <row r="171" spans="1:7">
      <c r="A171" s="112" t="s">
        <v>2060</v>
      </c>
      <c r="B171" s="112" t="s">
        <v>27</v>
      </c>
      <c r="C171" s="154" t="s">
        <v>167</v>
      </c>
      <c r="D171" s="154" t="s">
        <v>167</v>
      </c>
      <c r="E171" s="222"/>
      <c r="F171" s="154" t="s">
        <v>167</v>
      </c>
      <c r="G171" s="47"/>
    </row>
    <row r="172" spans="1:7">
      <c r="A172" s="112" t="s">
        <v>2061</v>
      </c>
      <c r="B172" s="112" t="s">
        <v>28</v>
      </c>
      <c r="C172" s="154" t="s">
        <v>167</v>
      </c>
      <c r="D172" s="154" t="s">
        <v>167</v>
      </c>
      <c r="E172" s="222"/>
      <c r="F172" s="154" t="s">
        <v>167</v>
      </c>
      <c r="G172" s="47"/>
    </row>
    <row r="173" spans="1:7">
      <c r="A173" s="112" t="s">
        <v>2062</v>
      </c>
      <c r="B173" s="112" t="s">
        <v>2</v>
      </c>
      <c r="C173" s="154" t="s">
        <v>167</v>
      </c>
      <c r="D173" s="154" t="s">
        <v>167</v>
      </c>
      <c r="E173" s="222"/>
      <c r="F173" s="154" t="s">
        <v>167</v>
      </c>
      <c r="G173" s="47"/>
    </row>
    <row r="174" spans="1:7">
      <c r="A174" s="112" t="s">
        <v>2063</v>
      </c>
      <c r="B174" s="147"/>
      <c r="C174" s="154"/>
      <c r="D174" s="154"/>
      <c r="E174" s="222"/>
      <c r="F174" s="154"/>
      <c r="G174" s="47"/>
    </row>
    <row r="175" spans="1:7">
      <c r="A175" s="112" t="s">
        <v>2064</v>
      </c>
      <c r="B175" s="147"/>
      <c r="C175" s="154"/>
      <c r="D175" s="154"/>
      <c r="E175" s="222"/>
      <c r="F175" s="154"/>
      <c r="G175" s="47"/>
    </row>
    <row r="176" spans="1:7">
      <c r="A176" s="112" t="s">
        <v>2065</v>
      </c>
      <c r="B176" s="147"/>
      <c r="C176" s="154"/>
      <c r="D176" s="154"/>
      <c r="E176" s="222"/>
      <c r="F176" s="154"/>
      <c r="G176" s="47"/>
    </row>
    <row r="177" spans="1:7">
      <c r="A177" s="112" t="s">
        <v>2066</v>
      </c>
      <c r="B177" s="147"/>
      <c r="C177" s="154"/>
      <c r="D177" s="154"/>
      <c r="E177" s="222"/>
      <c r="F177" s="154"/>
      <c r="G177" s="47"/>
    </row>
    <row r="178" spans="1:7">
      <c r="A178" s="112" t="s">
        <v>2067</v>
      </c>
      <c r="B178" s="147"/>
      <c r="C178" s="154"/>
      <c r="D178" s="154"/>
      <c r="E178" s="222"/>
      <c r="F178" s="154"/>
      <c r="G178" s="47"/>
    </row>
    <row r="179" spans="1:7">
      <c r="A179" s="112" t="s">
        <v>2068</v>
      </c>
      <c r="B179" s="147"/>
      <c r="C179" s="154"/>
      <c r="D179" s="154"/>
      <c r="E179" s="222"/>
      <c r="F179" s="154"/>
      <c r="G179" s="47"/>
    </row>
    <row r="180" spans="1:7">
      <c r="A180" s="120"/>
      <c r="B180" s="120" t="s">
        <v>916</v>
      </c>
      <c r="C180" s="120" t="s">
        <v>127</v>
      </c>
      <c r="D180" s="120" t="s">
        <v>128</v>
      </c>
      <c r="E180" s="120"/>
      <c r="F180" s="120" t="s">
        <v>131</v>
      </c>
      <c r="G180" s="120"/>
    </row>
    <row r="181" spans="1:7">
      <c r="A181" s="112" t="s">
        <v>2069</v>
      </c>
      <c r="B181" s="112" t="s">
        <v>30</v>
      </c>
      <c r="C181" s="154" t="s">
        <v>167</v>
      </c>
      <c r="D181" s="154" t="s">
        <v>167</v>
      </c>
      <c r="E181" s="220"/>
      <c r="F181" s="154" t="s">
        <v>167</v>
      </c>
      <c r="G181" s="47"/>
    </row>
    <row r="182" spans="1:7">
      <c r="A182" s="112" t="s">
        <v>2070</v>
      </c>
      <c r="B182" s="112" t="s">
        <v>13</v>
      </c>
      <c r="C182" s="154" t="s">
        <v>167</v>
      </c>
      <c r="D182" s="154" t="s">
        <v>167</v>
      </c>
      <c r="E182" s="220"/>
      <c r="F182" s="154" t="s">
        <v>167</v>
      </c>
      <c r="G182" s="47"/>
    </row>
    <row r="183" spans="1:7">
      <c r="A183" s="112" t="s">
        <v>2071</v>
      </c>
      <c r="B183" s="112" t="s">
        <v>2</v>
      </c>
      <c r="C183" s="154" t="s">
        <v>167</v>
      </c>
      <c r="D183" s="154" t="s">
        <v>167</v>
      </c>
      <c r="E183" s="220"/>
      <c r="F183" s="154" t="s">
        <v>167</v>
      </c>
      <c r="G183" s="47"/>
    </row>
    <row r="184" spans="1:7">
      <c r="A184" s="112" t="s">
        <v>2072</v>
      </c>
      <c r="B184" s="147"/>
      <c r="C184" s="147"/>
      <c r="D184" s="147"/>
      <c r="E184" s="101"/>
      <c r="F184" s="147"/>
      <c r="G184" s="47"/>
    </row>
    <row r="185" spans="1:7">
      <c r="A185" s="112" t="s">
        <v>2073</v>
      </c>
      <c r="B185" s="147"/>
      <c r="C185" s="147"/>
      <c r="D185" s="147"/>
      <c r="E185" s="101"/>
      <c r="F185" s="147"/>
      <c r="G185" s="47"/>
    </row>
    <row r="186" spans="1:7">
      <c r="A186" s="112" t="s">
        <v>2074</v>
      </c>
      <c r="B186" s="147"/>
      <c r="C186" s="147"/>
      <c r="D186" s="147"/>
      <c r="E186" s="101"/>
      <c r="F186" s="147"/>
      <c r="G186" s="47"/>
    </row>
    <row r="187" spans="1:7">
      <c r="A187" s="112" t="s">
        <v>2075</v>
      </c>
      <c r="B187" s="147"/>
      <c r="C187" s="147"/>
      <c r="D187" s="147"/>
      <c r="E187" s="101"/>
      <c r="F187" s="147"/>
      <c r="G187" s="47"/>
    </row>
    <row r="188" spans="1:7">
      <c r="A188" s="112" t="s">
        <v>2076</v>
      </c>
      <c r="B188" s="147"/>
      <c r="C188" s="147"/>
      <c r="D188" s="147"/>
      <c r="E188" s="101"/>
      <c r="F188" s="147"/>
      <c r="G188" s="47"/>
    </row>
    <row r="189" spans="1:7">
      <c r="A189" s="112" t="s">
        <v>2077</v>
      </c>
      <c r="B189" s="147"/>
      <c r="C189" s="147"/>
      <c r="D189" s="147"/>
      <c r="E189" s="101"/>
      <c r="F189" s="147"/>
      <c r="G189" s="47"/>
    </row>
    <row r="190" spans="1:7">
      <c r="A190" s="120"/>
      <c r="B190" s="120" t="s">
        <v>917</v>
      </c>
      <c r="C190" s="120" t="s">
        <v>127</v>
      </c>
      <c r="D190" s="120" t="s">
        <v>128</v>
      </c>
      <c r="E190" s="120"/>
      <c r="F190" s="120" t="s">
        <v>131</v>
      </c>
      <c r="G190" s="120"/>
    </row>
    <row r="191" spans="1:7">
      <c r="A191" s="112" t="s">
        <v>2078</v>
      </c>
      <c r="B191" s="129" t="s">
        <v>56</v>
      </c>
      <c r="C191" s="154" t="s">
        <v>167</v>
      </c>
      <c r="D191" s="154" t="s">
        <v>167</v>
      </c>
      <c r="E191" s="220"/>
      <c r="F191" s="154" t="s">
        <v>167</v>
      </c>
      <c r="G191" s="47"/>
    </row>
    <row r="192" spans="1:7">
      <c r="A192" s="112" t="s">
        <v>2079</v>
      </c>
      <c r="B192" s="129" t="s">
        <v>3013</v>
      </c>
      <c r="C192" s="154" t="s">
        <v>167</v>
      </c>
      <c r="D192" s="154" t="s">
        <v>167</v>
      </c>
      <c r="E192" s="220"/>
      <c r="F192" s="154" t="s">
        <v>167</v>
      </c>
      <c r="G192" s="47"/>
    </row>
    <row r="193" spans="1:7">
      <c r="A193" s="112" t="s">
        <v>2080</v>
      </c>
      <c r="B193" s="129" t="s">
        <v>3014</v>
      </c>
      <c r="C193" s="154" t="s">
        <v>167</v>
      </c>
      <c r="D193" s="154" t="s">
        <v>167</v>
      </c>
      <c r="E193" s="154"/>
      <c r="F193" s="154" t="s">
        <v>167</v>
      </c>
      <c r="G193" s="47"/>
    </row>
    <row r="194" spans="1:7">
      <c r="A194" s="112" t="s">
        <v>2081</v>
      </c>
      <c r="B194" s="129" t="s">
        <v>3015</v>
      </c>
      <c r="C194" s="154" t="s">
        <v>167</v>
      </c>
      <c r="D194" s="154" t="s">
        <v>167</v>
      </c>
      <c r="E194" s="154"/>
      <c r="F194" s="154" t="s">
        <v>167</v>
      </c>
      <c r="G194" s="47"/>
    </row>
    <row r="195" spans="1:7">
      <c r="A195" s="112" t="s">
        <v>2082</v>
      </c>
      <c r="B195" s="129" t="s">
        <v>3016</v>
      </c>
      <c r="C195" s="154" t="s">
        <v>167</v>
      </c>
      <c r="D195" s="154" t="s">
        <v>167</v>
      </c>
      <c r="E195" s="154"/>
      <c r="F195" s="154" t="s">
        <v>167</v>
      </c>
      <c r="G195" s="47"/>
    </row>
    <row r="196" spans="1:7">
      <c r="A196" s="112" t="s">
        <v>2083</v>
      </c>
      <c r="B196" s="255"/>
      <c r="C196" s="154"/>
      <c r="D196" s="154"/>
      <c r="E196" s="154"/>
      <c r="F196" s="154"/>
      <c r="G196" s="47"/>
    </row>
    <row r="197" spans="1:7">
      <c r="A197" s="112" t="s">
        <v>2084</v>
      </c>
      <c r="B197" s="255"/>
      <c r="C197" s="154"/>
      <c r="D197" s="154"/>
      <c r="E197" s="221"/>
      <c r="F197" s="154"/>
      <c r="G197" s="47"/>
    </row>
    <row r="198" spans="1:7">
      <c r="A198" s="112" t="s">
        <v>2085</v>
      </c>
      <c r="B198" s="184"/>
      <c r="C198" s="154"/>
      <c r="D198" s="154"/>
      <c r="E198" s="221"/>
      <c r="F198" s="154"/>
      <c r="G198" s="47"/>
    </row>
    <row r="199" spans="1:7">
      <c r="A199" s="112" t="s">
        <v>2086</v>
      </c>
      <c r="B199" s="184"/>
      <c r="C199" s="154"/>
      <c r="D199" s="154"/>
      <c r="E199" s="221"/>
      <c r="F199" s="154"/>
      <c r="G199" s="47"/>
    </row>
    <row r="200" spans="1:7">
      <c r="A200" s="120"/>
      <c r="B200" s="120" t="s">
        <v>918</v>
      </c>
      <c r="C200" s="120" t="s">
        <v>127</v>
      </c>
      <c r="D200" s="120" t="s">
        <v>128</v>
      </c>
      <c r="E200" s="120"/>
      <c r="F200" s="120" t="s">
        <v>131</v>
      </c>
      <c r="G200" s="120"/>
    </row>
    <row r="201" spans="1:7">
      <c r="A201" s="112" t="s">
        <v>2087</v>
      </c>
      <c r="B201" s="112" t="s">
        <v>74</v>
      </c>
      <c r="C201" s="154" t="s">
        <v>167</v>
      </c>
      <c r="D201" s="154" t="s">
        <v>167</v>
      </c>
      <c r="E201" s="220"/>
      <c r="F201" s="154" t="s">
        <v>167</v>
      </c>
      <c r="G201" s="47"/>
    </row>
    <row r="202" spans="1:7">
      <c r="A202" s="112" t="s">
        <v>2088</v>
      </c>
      <c r="B202" s="260" t="s">
        <v>2911</v>
      </c>
      <c r="C202" s="154" t="s">
        <v>167</v>
      </c>
      <c r="D202" s="154" t="s">
        <v>167</v>
      </c>
      <c r="E202" s="220"/>
      <c r="F202" s="154" t="s">
        <v>167</v>
      </c>
      <c r="G202" s="47"/>
    </row>
    <row r="203" spans="1:7">
      <c r="A203" s="112" t="s">
        <v>2089</v>
      </c>
      <c r="B203" s="261"/>
      <c r="C203" s="154"/>
      <c r="D203" s="154"/>
      <c r="E203" s="222"/>
      <c r="F203" s="154"/>
      <c r="G203" s="47"/>
    </row>
    <row r="204" spans="1:7">
      <c r="A204" s="112" t="s">
        <v>2090</v>
      </c>
      <c r="B204" s="261"/>
      <c r="C204" s="154"/>
      <c r="D204" s="154"/>
      <c r="E204" s="222"/>
      <c r="F204" s="154"/>
      <c r="G204" s="47"/>
    </row>
    <row r="205" spans="1:7">
      <c r="A205" s="112" t="s">
        <v>2091</v>
      </c>
      <c r="B205" s="261"/>
      <c r="C205" s="154"/>
      <c r="D205" s="154"/>
      <c r="E205" s="222"/>
      <c r="F205" s="154"/>
      <c r="G205" s="47"/>
    </row>
    <row r="206" spans="1:7">
      <c r="A206" s="112" t="s">
        <v>2092</v>
      </c>
      <c r="B206" s="148"/>
      <c r="C206" s="148"/>
      <c r="D206" s="148"/>
      <c r="E206" s="47"/>
      <c r="F206" s="148"/>
      <c r="G206" s="47"/>
    </row>
    <row r="207" spans="1:7">
      <c r="A207" s="112" t="s">
        <v>2093</v>
      </c>
      <c r="B207" s="148"/>
      <c r="C207" s="148"/>
      <c r="D207" s="148"/>
      <c r="E207" s="47"/>
      <c r="F207" s="148"/>
      <c r="G207" s="47"/>
    </row>
    <row r="208" spans="1:7">
      <c r="A208" s="112" t="s">
        <v>2094</v>
      </c>
      <c r="B208" s="148"/>
      <c r="C208" s="148"/>
      <c r="D208" s="148"/>
      <c r="E208" s="47"/>
      <c r="F208" s="148"/>
      <c r="G208" s="47"/>
    </row>
    <row r="209" spans="1:7" ht="18">
      <c r="A209" s="208"/>
      <c r="B209" s="212" t="s">
        <v>2654</v>
      </c>
      <c r="C209" s="268"/>
      <c r="D209" s="268"/>
      <c r="E209" s="268"/>
      <c r="F209" s="268"/>
      <c r="G209" s="268"/>
    </row>
    <row r="210" spans="1:7">
      <c r="A210" s="120"/>
      <c r="B210" s="120" t="s">
        <v>919</v>
      </c>
      <c r="C210" s="120" t="s">
        <v>135</v>
      </c>
      <c r="D210" s="120" t="s">
        <v>52</v>
      </c>
      <c r="E210" s="120"/>
      <c r="F210" s="120" t="s">
        <v>127</v>
      </c>
      <c r="G210" s="120" t="s">
        <v>133</v>
      </c>
    </row>
    <row r="211" spans="1:7">
      <c r="A211" s="112" t="s">
        <v>2095</v>
      </c>
      <c r="B211" s="122" t="s">
        <v>75</v>
      </c>
      <c r="C211" s="152" t="s">
        <v>167</v>
      </c>
      <c r="D211" s="147" t="s">
        <v>167</v>
      </c>
      <c r="E211" s="171"/>
      <c r="F211" s="170"/>
      <c r="G211" s="170"/>
    </row>
    <row r="212" spans="1:7">
      <c r="A212" s="168"/>
      <c r="B212" s="210"/>
      <c r="C212" s="168"/>
      <c r="D212" s="168"/>
      <c r="E212" s="168"/>
      <c r="F212" s="225"/>
      <c r="G212" s="225"/>
    </row>
    <row r="213" spans="1:7">
      <c r="A213" s="46"/>
      <c r="B213" s="122" t="s">
        <v>136</v>
      </c>
      <c r="C213" s="168"/>
      <c r="D213" s="168"/>
      <c r="E213" s="168"/>
      <c r="F213" s="225"/>
      <c r="G213" s="225"/>
    </row>
    <row r="214" spans="1:7">
      <c r="A214" s="112" t="s">
        <v>2096</v>
      </c>
      <c r="B214" s="148" t="s">
        <v>1544</v>
      </c>
      <c r="C214" s="152" t="s">
        <v>167</v>
      </c>
      <c r="D214" s="216" t="s">
        <v>167</v>
      </c>
      <c r="E214" s="168"/>
      <c r="F214" s="161" t="str">
        <f t="shared" ref="F214:F237" si="1">IF($C$238=0,"",IF(C214="ND2","",IF(C214="","",C214/$C$238)))</f>
        <v/>
      </c>
      <c r="G214" s="161" t="str">
        <f t="shared" ref="G214:G237" si="2">IF($D$238=0,"",IF(D214="ND2","",IF(D214="","",D214/$D$238)))</f>
        <v/>
      </c>
    </row>
    <row r="215" spans="1:7">
      <c r="A215" s="112" t="s">
        <v>2097</v>
      </c>
      <c r="B215" s="148" t="s">
        <v>1544</v>
      </c>
      <c r="C215" s="152" t="s">
        <v>167</v>
      </c>
      <c r="D215" s="216" t="s">
        <v>167</v>
      </c>
      <c r="E215" s="168"/>
      <c r="F215" s="161" t="str">
        <f t="shared" si="1"/>
        <v/>
      </c>
      <c r="G215" s="161" t="str">
        <f t="shared" si="2"/>
        <v/>
      </c>
    </row>
    <row r="216" spans="1:7">
      <c r="A216" s="112" t="s">
        <v>2098</v>
      </c>
      <c r="B216" s="148" t="s">
        <v>1544</v>
      </c>
      <c r="C216" s="152" t="s">
        <v>167</v>
      </c>
      <c r="D216" s="216" t="s">
        <v>167</v>
      </c>
      <c r="E216" s="168"/>
      <c r="F216" s="161" t="str">
        <f t="shared" si="1"/>
        <v/>
      </c>
      <c r="G216" s="161" t="str">
        <f t="shared" si="2"/>
        <v/>
      </c>
    </row>
    <row r="217" spans="1:7">
      <c r="A217" s="112" t="s">
        <v>2099</v>
      </c>
      <c r="B217" s="148" t="s">
        <v>1544</v>
      </c>
      <c r="C217" s="152" t="s">
        <v>167</v>
      </c>
      <c r="D217" s="216" t="s">
        <v>167</v>
      </c>
      <c r="E217" s="168"/>
      <c r="F217" s="161" t="str">
        <f t="shared" si="1"/>
        <v/>
      </c>
      <c r="G217" s="161" t="str">
        <f t="shared" si="2"/>
        <v/>
      </c>
    </row>
    <row r="218" spans="1:7">
      <c r="A218" s="112" t="s">
        <v>2100</v>
      </c>
      <c r="B218" s="148" t="s">
        <v>1544</v>
      </c>
      <c r="C218" s="152" t="s">
        <v>167</v>
      </c>
      <c r="D218" s="216" t="s">
        <v>167</v>
      </c>
      <c r="E218" s="168"/>
      <c r="F218" s="161" t="str">
        <f t="shared" si="1"/>
        <v/>
      </c>
      <c r="G218" s="161" t="str">
        <f t="shared" si="2"/>
        <v/>
      </c>
    </row>
    <row r="219" spans="1:7">
      <c r="A219" s="112" t="s">
        <v>2101</v>
      </c>
      <c r="B219" s="148" t="s">
        <v>1544</v>
      </c>
      <c r="C219" s="152" t="s">
        <v>167</v>
      </c>
      <c r="D219" s="216" t="s">
        <v>167</v>
      </c>
      <c r="E219" s="168"/>
      <c r="F219" s="161" t="str">
        <f t="shared" si="1"/>
        <v/>
      </c>
      <c r="G219" s="161" t="str">
        <f t="shared" si="2"/>
        <v/>
      </c>
    </row>
    <row r="220" spans="1:7">
      <c r="A220" s="112" t="s">
        <v>2102</v>
      </c>
      <c r="B220" s="148" t="s">
        <v>1544</v>
      </c>
      <c r="C220" s="152" t="s">
        <v>167</v>
      </c>
      <c r="D220" s="216" t="s">
        <v>167</v>
      </c>
      <c r="E220" s="168"/>
      <c r="F220" s="161" t="str">
        <f t="shared" si="1"/>
        <v/>
      </c>
      <c r="G220" s="161" t="str">
        <f t="shared" si="2"/>
        <v/>
      </c>
    </row>
    <row r="221" spans="1:7">
      <c r="A221" s="112" t="s">
        <v>2103</v>
      </c>
      <c r="B221" s="148" t="s">
        <v>1544</v>
      </c>
      <c r="C221" s="152" t="s">
        <v>167</v>
      </c>
      <c r="D221" s="216" t="s">
        <v>167</v>
      </c>
      <c r="E221" s="168"/>
      <c r="F221" s="161" t="str">
        <f t="shared" si="1"/>
        <v/>
      </c>
      <c r="G221" s="161" t="str">
        <f t="shared" si="2"/>
        <v/>
      </c>
    </row>
    <row r="222" spans="1:7">
      <c r="A222" s="112" t="s">
        <v>2104</v>
      </c>
      <c r="B222" s="148" t="s">
        <v>1544</v>
      </c>
      <c r="C222" s="152" t="s">
        <v>167</v>
      </c>
      <c r="D222" s="216" t="s">
        <v>167</v>
      </c>
      <c r="E222" s="168"/>
      <c r="F222" s="161" t="str">
        <f t="shared" si="1"/>
        <v/>
      </c>
      <c r="G222" s="161" t="str">
        <f t="shared" si="2"/>
        <v/>
      </c>
    </row>
    <row r="223" spans="1:7">
      <c r="A223" s="112" t="s">
        <v>2105</v>
      </c>
      <c r="B223" s="148" t="s">
        <v>1544</v>
      </c>
      <c r="C223" s="152" t="s">
        <v>167</v>
      </c>
      <c r="D223" s="216" t="s">
        <v>167</v>
      </c>
      <c r="E223" s="47"/>
      <c r="F223" s="161" t="str">
        <f t="shared" si="1"/>
        <v/>
      </c>
      <c r="G223" s="161" t="str">
        <f t="shared" si="2"/>
        <v/>
      </c>
    </row>
    <row r="224" spans="1:7">
      <c r="A224" s="112" t="s">
        <v>2106</v>
      </c>
      <c r="B224" s="148" t="s">
        <v>1544</v>
      </c>
      <c r="C224" s="152" t="s">
        <v>167</v>
      </c>
      <c r="D224" s="216" t="s">
        <v>167</v>
      </c>
      <c r="E224" s="47"/>
      <c r="F224" s="161" t="str">
        <f t="shared" si="1"/>
        <v/>
      </c>
      <c r="G224" s="161" t="str">
        <f t="shared" si="2"/>
        <v/>
      </c>
    </row>
    <row r="225" spans="1:7">
      <c r="A225" s="112" t="s">
        <v>2107</v>
      </c>
      <c r="B225" s="148" t="s">
        <v>1544</v>
      </c>
      <c r="C225" s="152" t="s">
        <v>167</v>
      </c>
      <c r="D225" s="216" t="s">
        <v>167</v>
      </c>
      <c r="E225" s="47"/>
      <c r="F225" s="161" t="str">
        <f t="shared" si="1"/>
        <v/>
      </c>
      <c r="G225" s="161" t="str">
        <f t="shared" si="2"/>
        <v/>
      </c>
    </row>
    <row r="226" spans="1:7">
      <c r="A226" s="112" t="s">
        <v>2108</v>
      </c>
      <c r="B226" s="148" t="s">
        <v>1544</v>
      </c>
      <c r="C226" s="152" t="s">
        <v>167</v>
      </c>
      <c r="D226" s="216" t="s">
        <v>167</v>
      </c>
      <c r="E226" s="47"/>
      <c r="F226" s="161" t="str">
        <f t="shared" si="1"/>
        <v/>
      </c>
      <c r="G226" s="161" t="str">
        <f t="shared" si="2"/>
        <v/>
      </c>
    </row>
    <row r="227" spans="1:7">
      <c r="A227" s="112" t="s">
        <v>2109</v>
      </c>
      <c r="B227" s="148" t="s">
        <v>1544</v>
      </c>
      <c r="C227" s="152" t="s">
        <v>167</v>
      </c>
      <c r="D227" s="216" t="s">
        <v>167</v>
      </c>
      <c r="E227" s="47"/>
      <c r="F227" s="161" t="str">
        <f t="shared" si="1"/>
        <v/>
      </c>
      <c r="G227" s="161" t="str">
        <f t="shared" si="2"/>
        <v/>
      </c>
    </row>
    <row r="228" spans="1:7">
      <c r="A228" s="112" t="s">
        <v>2110</v>
      </c>
      <c r="B228" s="148" t="s">
        <v>1544</v>
      </c>
      <c r="C228" s="152" t="s">
        <v>167</v>
      </c>
      <c r="D228" s="216" t="s">
        <v>167</v>
      </c>
      <c r="E228" s="47"/>
      <c r="F228" s="161" t="str">
        <f t="shared" si="1"/>
        <v/>
      </c>
      <c r="G228" s="161" t="str">
        <f t="shared" si="2"/>
        <v/>
      </c>
    </row>
    <row r="229" spans="1:7">
      <c r="A229" s="112" t="s">
        <v>2111</v>
      </c>
      <c r="B229" s="148" t="s">
        <v>1544</v>
      </c>
      <c r="C229" s="152" t="s">
        <v>167</v>
      </c>
      <c r="D229" s="216" t="s">
        <v>167</v>
      </c>
      <c r="E229" s="46"/>
      <c r="F229" s="161" t="str">
        <f t="shared" si="1"/>
        <v/>
      </c>
      <c r="G229" s="161" t="str">
        <f t="shared" si="2"/>
        <v/>
      </c>
    </row>
    <row r="230" spans="1:7">
      <c r="A230" s="112" t="s">
        <v>2112</v>
      </c>
      <c r="B230" s="148" t="s">
        <v>1544</v>
      </c>
      <c r="C230" s="152" t="s">
        <v>167</v>
      </c>
      <c r="D230" s="216" t="s">
        <v>167</v>
      </c>
      <c r="E230" s="226"/>
      <c r="F230" s="161" t="str">
        <f t="shared" si="1"/>
        <v/>
      </c>
      <c r="G230" s="161" t="str">
        <f t="shared" si="2"/>
        <v/>
      </c>
    </row>
    <row r="231" spans="1:7">
      <c r="A231" s="112" t="s">
        <v>2113</v>
      </c>
      <c r="B231" s="148" t="s">
        <v>1544</v>
      </c>
      <c r="C231" s="152" t="s">
        <v>167</v>
      </c>
      <c r="D231" s="216" t="s">
        <v>167</v>
      </c>
      <c r="E231" s="226"/>
      <c r="F231" s="161" t="str">
        <f t="shared" si="1"/>
        <v/>
      </c>
      <c r="G231" s="161" t="str">
        <f t="shared" si="2"/>
        <v/>
      </c>
    </row>
    <row r="232" spans="1:7">
      <c r="A232" s="112" t="s">
        <v>2114</v>
      </c>
      <c r="B232" s="148" t="s">
        <v>1544</v>
      </c>
      <c r="C232" s="152" t="s">
        <v>167</v>
      </c>
      <c r="D232" s="216" t="s">
        <v>167</v>
      </c>
      <c r="E232" s="226"/>
      <c r="F232" s="161" t="str">
        <f t="shared" si="1"/>
        <v/>
      </c>
      <c r="G232" s="161" t="str">
        <f t="shared" si="2"/>
        <v/>
      </c>
    </row>
    <row r="233" spans="1:7">
      <c r="A233" s="112" t="s">
        <v>2115</v>
      </c>
      <c r="B233" s="148" t="s">
        <v>1544</v>
      </c>
      <c r="C233" s="152" t="s">
        <v>167</v>
      </c>
      <c r="D233" s="216" t="s">
        <v>167</v>
      </c>
      <c r="E233" s="226"/>
      <c r="F233" s="161" t="str">
        <f t="shared" si="1"/>
        <v/>
      </c>
      <c r="G233" s="161" t="str">
        <f t="shared" si="2"/>
        <v/>
      </c>
    </row>
    <row r="234" spans="1:7">
      <c r="A234" s="112" t="s">
        <v>2116</v>
      </c>
      <c r="B234" s="148" t="s">
        <v>1544</v>
      </c>
      <c r="C234" s="152" t="s">
        <v>167</v>
      </c>
      <c r="D234" s="216" t="s">
        <v>167</v>
      </c>
      <c r="E234" s="226"/>
      <c r="F234" s="161" t="str">
        <f t="shared" si="1"/>
        <v/>
      </c>
      <c r="G234" s="161" t="str">
        <f t="shared" si="2"/>
        <v/>
      </c>
    </row>
    <row r="235" spans="1:7">
      <c r="A235" s="112" t="s">
        <v>2117</v>
      </c>
      <c r="B235" s="148" t="s">
        <v>1544</v>
      </c>
      <c r="C235" s="152" t="s">
        <v>167</v>
      </c>
      <c r="D235" s="216" t="s">
        <v>167</v>
      </c>
      <c r="E235" s="226"/>
      <c r="F235" s="161" t="str">
        <f t="shared" si="1"/>
        <v/>
      </c>
      <c r="G235" s="161" t="str">
        <f t="shared" si="2"/>
        <v/>
      </c>
    </row>
    <row r="236" spans="1:7">
      <c r="A236" s="112" t="s">
        <v>2118</v>
      </c>
      <c r="B236" s="148" t="s">
        <v>1544</v>
      </c>
      <c r="C236" s="152" t="s">
        <v>167</v>
      </c>
      <c r="D236" s="216" t="s">
        <v>167</v>
      </c>
      <c r="E236" s="226"/>
      <c r="F236" s="161" t="str">
        <f t="shared" si="1"/>
        <v/>
      </c>
      <c r="G236" s="161" t="str">
        <f t="shared" si="2"/>
        <v/>
      </c>
    </row>
    <row r="237" spans="1:7">
      <c r="A237" s="112" t="s">
        <v>2119</v>
      </c>
      <c r="B237" s="148" t="s">
        <v>1544</v>
      </c>
      <c r="C237" s="152" t="s">
        <v>167</v>
      </c>
      <c r="D237" s="216" t="s">
        <v>167</v>
      </c>
      <c r="E237" s="226"/>
      <c r="F237" s="161" t="str">
        <f t="shared" si="1"/>
        <v/>
      </c>
      <c r="G237" s="161" t="str">
        <f t="shared" si="2"/>
        <v/>
      </c>
    </row>
    <row r="238" spans="1:7">
      <c r="A238" s="112" t="s">
        <v>2120</v>
      </c>
      <c r="B238" s="127" t="s">
        <v>1</v>
      </c>
      <c r="C238" s="163">
        <f>SUM(C214:C237)</f>
        <v>0</v>
      </c>
      <c r="D238" s="227">
        <f>SUM(D214:D237)</f>
        <v>0</v>
      </c>
      <c r="E238" s="226"/>
      <c r="F238" s="228">
        <f>SUM(F214:F237)</f>
        <v>0</v>
      </c>
      <c r="G238" s="228">
        <f>SUM(G214:G237)</f>
        <v>0</v>
      </c>
    </row>
    <row r="239" spans="1:7">
      <c r="A239" s="120"/>
      <c r="B239" s="120" t="s">
        <v>920</v>
      </c>
      <c r="C239" s="120" t="s">
        <v>135</v>
      </c>
      <c r="D239" s="120" t="s">
        <v>52</v>
      </c>
      <c r="E239" s="120"/>
      <c r="F239" s="120" t="s">
        <v>127</v>
      </c>
      <c r="G239" s="120" t="s">
        <v>133</v>
      </c>
    </row>
    <row r="240" spans="1:7">
      <c r="A240" s="112" t="s">
        <v>2121</v>
      </c>
      <c r="B240" s="112" t="s">
        <v>120</v>
      </c>
      <c r="C240" s="154" t="s">
        <v>167</v>
      </c>
      <c r="D240" s="147" t="s">
        <v>167</v>
      </c>
      <c r="E240" s="147"/>
      <c r="F240" s="218"/>
      <c r="G240" s="218"/>
    </row>
    <row r="241" spans="1:7">
      <c r="A241" s="46"/>
      <c r="B241" s="46"/>
      <c r="C241" s="46"/>
      <c r="D241" s="46"/>
      <c r="E241" s="46"/>
      <c r="F241" s="48"/>
      <c r="G241" s="48"/>
    </row>
    <row r="242" spans="1:7">
      <c r="A242" s="46"/>
      <c r="B242" s="122" t="s">
        <v>229</v>
      </c>
      <c r="C242" s="46"/>
      <c r="D242" s="46"/>
      <c r="E242" s="46"/>
      <c r="F242" s="48"/>
      <c r="G242" s="48"/>
    </row>
    <row r="243" spans="1:7">
      <c r="A243" s="112" t="s">
        <v>2122</v>
      </c>
      <c r="B243" s="112" t="s">
        <v>150</v>
      </c>
      <c r="C243" s="152" t="s">
        <v>167</v>
      </c>
      <c r="D243" s="216" t="s">
        <v>167</v>
      </c>
      <c r="E243" s="46"/>
      <c r="F243" s="161" t="str">
        <f t="shared" ref="F243:F250" si="3">IF($C$251=0,"",IF(C243="ND2","",IF(C243="","",C243/$C$251)))</f>
        <v/>
      </c>
      <c r="G243" s="161" t="str">
        <f t="shared" ref="G243:G250" si="4">IF($D$251=0,"",IF(D243="ND2","",IF(D243="","",D243/$D$251)))</f>
        <v/>
      </c>
    </row>
    <row r="244" spans="1:7">
      <c r="A244" s="112" t="s">
        <v>2123</v>
      </c>
      <c r="B244" s="112" t="s">
        <v>152</v>
      </c>
      <c r="C244" s="152" t="s">
        <v>167</v>
      </c>
      <c r="D244" s="216" t="s">
        <v>167</v>
      </c>
      <c r="E244" s="46"/>
      <c r="F244" s="161" t="str">
        <f t="shared" si="3"/>
        <v/>
      </c>
      <c r="G244" s="161" t="str">
        <f t="shared" si="4"/>
        <v/>
      </c>
    </row>
    <row r="245" spans="1:7">
      <c r="A245" s="112" t="s">
        <v>2124</v>
      </c>
      <c r="B245" s="112" t="s">
        <v>153</v>
      </c>
      <c r="C245" s="152" t="s">
        <v>167</v>
      </c>
      <c r="D245" s="216" t="s">
        <v>167</v>
      </c>
      <c r="E245" s="46"/>
      <c r="F245" s="161" t="str">
        <f t="shared" si="3"/>
        <v/>
      </c>
      <c r="G245" s="161" t="str">
        <f t="shared" si="4"/>
        <v/>
      </c>
    </row>
    <row r="246" spans="1:7">
      <c r="A246" s="112" t="s">
        <v>2125</v>
      </c>
      <c r="B246" s="112" t="s">
        <v>154</v>
      </c>
      <c r="C246" s="152" t="s">
        <v>167</v>
      </c>
      <c r="D246" s="216" t="s">
        <v>167</v>
      </c>
      <c r="E246" s="46"/>
      <c r="F246" s="161" t="str">
        <f t="shared" si="3"/>
        <v/>
      </c>
      <c r="G246" s="161" t="str">
        <f t="shared" si="4"/>
        <v/>
      </c>
    </row>
    <row r="247" spans="1:7">
      <c r="A247" s="112" t="s">
        <v>2126</v>
      </c>
      <c r="B247" s="112" t="s">
        <v>155</v>
      </c>
      <c r="C247" s="152" t="s">
        <v>167</v>
      </c>
      <c r="D247" s="216" t="s">
        <v>167</v>
      </c>
      <c r="E247" s="46"/>
      <c r="F247" s="161" t="str">
        <f t="shared" si="3"/>
        <v/>
      </c>
      <c r="G247" s="161" t="str">
        <f t="shared" si="4"/>
        <v/>
      </c>
    </row>
    <row r="248" spans="1:7">
      <c r="A248" s="112" t="s">
        <v>2127</v>
      </c>
      <c r="B248" s="112" t="s">
        <v>156</v>
      </c>
      <c r="C248" s="152" t="s">
        <v>167</v>
      </c>
      <c r="D248" s="216" t="s">
        <v>167</v>
      </c>
      <c r="E248" s="46"/>
      <c r="F248" s="161" t="str">
        <f t="shared" si="3"/>
        <v/>
      </c>
      <c r="G248" s="161" t="str">
        <f t="shared" si="4"/>
        <v/>
      </c>
    </row>
    <row r="249" spans="1:7">
      <c r="A249" s="112" t="s">
        <v>2128</v>
      </c>
      <c r="B249" s="112" t="s">
        <v>157</v>
      </c>
      <c r="C249" s="152" t="s">
        <v>167</v>
      </c>
      <c r="D249" s="216" t="s">
        <v>167</v>
      </c>
      <c r="E249" s="46"/>
      <c r="F249" s="161" t="str">
        <f t="shared" si="3"/>
        <v/>
      </c>
      <c r="G249" s="161" t="str">
        <f t="shared" si="4"/>
        <v/>
      </c>
    </row>
    <row r="250" spans="1:7">
      <c r="A250" s="112" t="s">
        <v>2129</v>
      </c>
      <c r="B250" s="112" t="s">
        <v>151</v>
      </c>
      <c r="C250" s="152" t="s">
        <v>167</v>
      </c>
      <c r="D250" s="216" t="s">
        <v>167</v>
      </c>
      <c r="E250" s="46"/>
      <c r="F250" s="161" t="str">
        <f t="shared" si="3"/>
        <v/>
      </c>
      <c r="G250" s="161" t="str">
        <f t="shared" si="4"/>
        <v/>
      </c>
    </row>
    <row r="251" spans="1:7">
      <c r="A251" s="112" t="s">
        <v>2130</v>
      </c>
      <c r="B251" s="127" t="s">
        <v>1</v>
      </c>
      <c r="C251" s="153">
        <f>SUM(C243:C250)</f>
        <v>0</v>
      </c>
      <c r="D251" s="233">
        <f>SUM(D243:D250)</f>
        <v>0</v>
      </c>
      <c r="E251" s="46"/>
      <c r="F251" s="228">
        <f>SUM(F240:F250)</f>
        <v>0</v>
      </c>
      <c r="G251" s="228">
        <f>SUM(G240:G250)</f>
        <v>0</v>
      </c>
    </row>
    <row r="252" spans="1:7">
      <c r="A252" s="112" t="s">
        <v>2131</v>
      </c>
      <c r="B252" s="202" t="s">
        <v>158</v>
      </c>
      <c r="C252" s="152"/>
      <c r="D252" s="216"/>
      <c r="E252" s="46"/>
      <c r="F252" s="161" t="s">
        <v>1491</v>
      </c>
      <c r="G252" s="161" t="s">
        <v>1491</v>
      </c>
    </row>
    <row r="253" spans="1:7">
      <c r="A253" s="112" t="s">
        <v>2132</v>
      </c>
      <c r="B253" s="202" t="s">
        <v>159</v>
      </c>
      <c r="C253" s="152"/>
      <c r="D253" s="216"/>
      <c r="E253" s="46"/>
      <c r="F253" s="161" t="s">
        <v>1491</v>
      </c>
      <c r="G253" s="161" t="s">
        <v>1491</v>
      </c>
    </row>
    <row r="254" spans="1:7">
      <c r="A254" s="112" t="s">
        <v>2133</v>
      </c>
      <c r="B254" s="202" t="s">
        <v>160</v>
      </c>
      <c r="C254" s="152"/>
      <c r="D254" s="216"/>
      <c r="E254" s="46"/>
      <c r="F254" s="161" t="s">
        <v>1491</v>
      </c>
      <c r="G254" s="161" t="s">
        <v>1491</v>
      </c>
    </row>
    <row r="255" spans="1:7">
      <c r="A255" s="112" t="s">
        <v>2134</v>
      </c>
      <c r="B255" s="202" t="s">
        <v>161</v>
      </c>
      <c r="C255" s="152"/>
      <c r="D255" s="216"/>
      <c r="E255" s="46"/>
      <c r="F255" s="161" t="s">
        <v>1491</v>
      </c>
      <c r="G255" s="161" t="s">
        <v>1491</v>
      </c>
    </row>
    <row r="256" spans="1:7">
      <c r="A256" s="112" t="s">
        <v>2135</v>
      </c>
      <c r="B256" s="202" t="s">
        <v>162</v>
      </c>
      <c r="C256" s="152"/>
      <c r="D256" s="216"/>
      <c r="E256" s="46"/>
      <c r="F256" s="161" t="s">
        <v>1491</v>
      </c>
      <c r="G256" s="161" t="s">
        <v>1491</v>
      </c>
    </row>
    <row r="257" spans="1:7">
      <c r="A257" s="112" t="s">
        <v>2136</v>
      </c>
      <c r="B257" s="202" t="s">
        <v>163</v>
      </c>
      <c r="C257" s="152"/>
      <c r="D257" s="216"/>
      <c r="E257" s="46"/>
      <c r="F257" s="161" t="s">
        <v>1491</v>
      </c>
      <c r="G257" s="161" t="s">
        <v>1491</v>
      </c>
    </row>
    <row r="258" spans="1:7">
      <c r="A258" s="112" t="s">
        <v>2137</v>
      </c>
      <c r="B258" s="128"/>
      <c r="C258" s="46"/>
      <c r="D258" s="46"/>
      <c r="E258" s="46"/>
      <c r="F258" s="230"/>
      <c r="G258" s="230"/>
    </row>
    <row r="259" spans="1:7">
      <c r="A259" s="112" t="s">
        <v>2138</v>
      </c>
      <c r="B259" s="128"/>
      <c r="C259" s="46"/>
      <c r="D259" s="46"/>
      <c r="E259" s="46"/>
      <c r="F259" s="230"/>
      <c r="G259" s="230"/>
    </row>
    <row r="260" spans="1:7">
      <c r="A260" s="112" t="s">
        <v>2139</v>
      </c>
      <c r="B260" s="128"/>
      <c r="C260" s="46"/>
      <c r="D260" s="46"/>
      <c r="E260" s="46"/>
      <c r="F260" s="230"/>
      <c r="G260" s="230"/>
    </row>
    <row r="261" spans="1:7">
      <c r="A261" s="120"/>
      <c r="B261" s="120" t="s">
        <v>921</v>
      </c>
      <c r="C261" s="120" t="s">
        <v>135</v>
      </c>
      <c r="D261" s="120" t="s">
        <v>52</v>
      </c>
      <c r="E261" s="120"/>
      <c r="F261" s="120" t="s">
        <v>127</v>
      </c>
      <c r="G261" s="120" t="s">
        <v>133</v>
      </c>
    </row>
    <row r="262" spans="1:7">
      <c r="A262" s="112" t="s">
        <v>2140</v>
      </c>
      <c r="B262" s="112" t="s">
        <v>120</v>
      </c>
      <c r="C262" s="216" t="s">
        <v>167</v>
      </c>
      <c r="D262" s="147"/>
      <c r="E262" s="147"/>
      <c r="F262" s="218"/>
      <c r="G262" s="218"/>
    </row>
    <row r="263" spans="1:7">
      <c r="A263" s="46"/>
      <c r="B263" s="46"/>
      <c r="C263" s="46"/>
      <c r="D263" s="46"/>
      <c r="E263" s="46"/>
      <c r="F263" s="48"/>
      <c r="G263" s="48"/>
    </row>
    <row r="264" spans="1:7">
      <c r="A264" s="46"/>
      <c r="B264" s="122" t="s">
        <v>229</v>
      </c>
      <c r="C264" s="46"/>
      <c r="D264" s="46"/>
      <c r="E264" s="46"/>
      <c r="F264" s="48"/>
      <c r="G264" s="48"/>
    </row>
    <row r="265" spans="1:7">
      <c r="A265" s="112" t="s">
        <v>2141</v>
      </c>
      <c r="B265" s="112" t="s">
        <v>150</v>
      </c>
      <c r="C265" s="216" t="s">
        <v>167</v>
      </c>
      <c r="D265" s="216" t="s">
        <v>167</v>
      </c>
      <c r="E265" s="46"/>
      <c r="F265" s="161" t="str">
        <f t="shared" ref="F265:F272" si="5">IF($C$273=0,"",IF(C265="ND2","",IF(C265="","",C265/$C$273)))</f>
        <v/>
      </c>
      <c r="G265" s="161" t="str">
        <f t="shared" ref="G265:G272" si="6">IF($D$273=0,"",IF(D265="ND2","",IF(D265="","",D265/$D$273)))</f>
        <v/>
      </c>
    </row>
    <row r="266" spans="1:7">
      <c r="A266" s="112" t="s">
        <v>2142</v>
      </c>
      <c r="B266" s="112" t="s">
        <v>152</v>
      </c>
      <c r="C266" s="216" t="s">
        <v>167</v>
      </c>
      <c r="D266" s="216" t="s">
        <v>167</v>
      </c>
      <c r="E266" s="46"/>
      <c r="F266" s="161" t="str">
        <f t="shared" si="5"/>
        <v/>
      </c>
      <c r="G266" s="161" t="str">
        <f t="shared" si="6"/>
        <v/>
      </c>
    </row>
    <row r="267" spans="1:7">
      <c r="A267" s="112" t="s">
        <v>2143</v>
      </c>
      <c r="B267" s="112" t="s">
        <v>153</v>
      </c>
      <c r="C267" s="216" t="s">
        <v>167</v>
      </c>
      <c r="D267" s="216" t="s">
        <v>167</v>
      </c>
      <c r="E267" s="46"/>
      <c r="F267" s="161" t="str">
        <f t="shared" si="5"/>
        <v/>
      </c>
      <c r="G267" s="161" t="str">
        <f t="shared" si="6"/>
        <v/>
      </c>
    </row>
    <row r="268" spans="1:7">
      <c r="A268" s="112" t="s">
        <v>2144</v>
      </c>
      <c r="B268" s="112" t="s">
        <v>154</v>
      </c>
      <c r="C268" s="216" t="s">
        <v>167</v>
      </c>
      <c r="D268" s="216" t="s">
        <v>167</v>
      </c>
      <c r="E268" s="46"/>
      <c r="F268" s="161" t="str">
        <f t="shared" si="5"/>
        <v/>
      </c>
      <c r="G268" s="161" t="str">
        <f t="shared" si="6"/>
        <v/>
      </c>
    </row>
    <row r="269" spans="1:7">
      <c r="A269" s="112" t="s">
        <v>2145</v>
      </c>
      <c r="B269" s="112" t="s">
        <v>155</v>
      </c>
      <c r="C269" s="216" t="s">
        <v>167</v>
      </c>
      <c r="D269" s="216" t="s">
        <v>167</v>
      </c>
      <c r="E269" s="46"/>
      <c r="F269" s="161" t="str">
        <f t="shared" si="5"/>
        <v/>
      </c>
      <c r="G269" s="161" t="str">
        <f t="shared" si="6"/>
        <v/>
      </c>
    </row>
    <row r="270" spans="1:7">
      <c r="A270" s="112" t="s">
        <v>2146</v>
      </c>
      <c r="B270" s="112" t="s">
        <v>156</v>
      </c>
      <c r="C270" s="216" t="s">
        <v>167</v>
      </c>
      <c r="D270" s="216" t="s">
        <v>167</v>
      </c>
      <c r="E270" s="46"/>
      <c r="F270" s="161" t="str">
        <f t="shared" si="5"/>
        <v/>
      </c>
      <c r="G270" s="161" t="str">
        <f t="shared" si="6"/>
        <v/>
      </c>
    </row>
    <row r="271" spans="1:7">
      <c r="A271" s="112" t="s">
        <v>2147</v>
      </c>
      <c r="B271" s="112" t="s">
        <v>157</v>
      </c>
      <c r="C271" s="216" t="s">
        <v>167</v>
      </c>
      <c r="D271" s="216" t="s">
        <v>167</v>
      </c>
      <c r="E271" s="46"/>
      <c r="F271" s="161" t="str">
        <f t="shared" si="5"/>
        <v/>
      </c>
      <c r="G271" s="161" t="str">
        <f t="shared" si="6"/>
        <v/>
      </c>
    </row>
    <row r="272" spans="1:7">
      <c r="A272" s="112" t="s">
        <v>2148</v>
      </c>
      <c r="B272" s="112" t="s">
        <v>151</v>
      </c>
      <c r="C272" s="216" t="s">
        <v>167</v>
      </c>
      <c r="D272" s="216" t="s">
        <v>167</v>
      </c>
      <c r="E272" s="46"/>
      <c r="F272" s="161" t="str">
        <f t="shared" si="5"/>
        <v/>
      </c>
      <c r="G272" s="161" t="str">
        <f t="shared" si="6"/>
        <v/>
      </c>
    </row>
    <row r="273" spans="1:7">
      <c r="A273" s="112" t="s">
        <v>2149</v>
      </c>
      <c r="B273" s="127" t="s">
        <v>1</v>
      </c>
      <c r="C273" s="178">
        <f>SUM(C265:C272)</f>
        <v>0</v>
      </c>
      <c r="D273" s="229">
        <f>SUM(D265:D272)</f>
        <v>0</v>
      </c>
      <c r="E273" s="46"/>
      <c r="F273" s="228">
        <f>SUM(F265:F272)</f>
        <v>0</v>
      </c>
      <c r="G273" s="228">
        <f>SUM(G265:G272)</f>
        <v>0</v>
      </c>
    </row>
    <row r="274" spans="1:7">
      <c r="A274" s="112" t="s">
        <v>2150</v>
      </c>
      <c r="B274" s="202" t="s">
        <v>158</v>
      </c>
      <c r="C274" s="152"/>
      <c r="D274" s="216"/>
      <c r="E274" s="46"/>
      <c r="F274" s="161" t="s">
        <v>1491</v>
      </c>
      <c r="G274" s="161" t="s">
        <v>1491</v>
      </c>
    </row>
    <row r="275" spans="1:7">
      <c r="A275" s="112" t="s">
        <v>2151</v>
      </c>
      <c r="B275" s="202" t="s">
        <v>159</v>
      </c>
      <c r="C275" s="152"/>
      <c r="D275" s="216"/>
      <c r="E275" s="46"/>
      <c r="F275" s="161" t="s">
        <v>1491</v>
      </c>
      <c r="G275" s="161" t="s">
        <v>1491</v>
      </c>
    </row>
    <row r="276" spans="1:7">
      <c r="A276" s="112" t="s">
        <v>2152</v>
      </c>
      <c r="B276" s="202" t="s">
        <v>160</v>
      </c>
      <c r="C276" s="152"/>
      <c r="D276" s="216"/>
      <c r="E276" s="46"/>
      <c r="F276" s="161" t="s">
        <v>1491</v>
      </c>
      <c r="G276" s="161" t="s">
        <v>1491</v>
      </c>
    </row>
    <row r="277" spans="1:7">
      <c r="A277" s="112" t="s">
        <v>2153</v>
      </c>
      <c r="B277" s="202" t="s">
        <v>161</v>
      </c>
      <c r="C277" s="152"/>
      <c r="D277" s="216"/>
      <c r="E277" s="46"/>
      <c r="F277" s="161" t="s">
        <v>1491</v>
      </c>
      <c r="G277" s="161" t="s">
        <v>1491</v>
      </c>
    </row>
    <row r="278" spans="1:7">
      <c r="A278" s="112" t="s">
        <v>2154</v>
      </c>
      <c r="B278" s="202" t="s">
        <v>162</v>
      </c>
      <c r="C278" s="152"/>
      <c r="D278" s="216"/>
      <c r="E278" s="46"/>
      <c r="F278" s="161" t="s">
        <v>1491</v>
      </c>
      <c r="G278" s="161" t="s">
        <v>1491</v>
      </c>
    </row>
    <row r="279" spans="1:7">
      <c r="A279" s="112" t="s">
        <v>2155</v>
      </c>
      <c r="B279" s="202" t="s">
        <v>163</v>
      </c>
      <c r="C279" s="152"/>
      <c r="D279" s="216"/>
      <c r="E279" s="46"/>
      <c r="F279" s="161" t="s">
        <v>1491</v>
      </c>
      <c r="G279" s="161" t="s">
        <v>1491</v>
      </c>
    </row>
    <row r="280" spans="1:7">
      <c r="A280" s="112" t="s">
        <v>2156</v>
      </c>
      <c r="B280" s="128"/>
      <c r="C280" s="46"/>
      <c r="D280" s="46"/>
      <c r="E280" s="46"/>
      <c r="F280" s="174"/>
      <c r="G280" s="174"/>
    </row>
    <row r="281" spans="1:7">
      <c r="A281" s="112" t="s">
        <v>2157</v>
      </c>
      <c r="B281" s="128"/>
      <c r="C281" s="46"/>
      <c r="D281" s="46"/>
      <c r="E281" s="46"/>
      <c r="F281" s="174"/>
      <c r="G281" s="174"/>
    </row>
    <row r="282" spans="1:7">
      <c r="A282" s="112" t="s">
        <v>2158</v>
      </c>
      <c r="B282" s="128"/>
      <c r="C282" s="46"/>
      <c r="D282" s="46"/>
      <c r="E282" s="46"/>
      <c r="F282" s="174"/>
      <c r="G282" s="174"/>
    </row>
    <row r="283" spans="1:7">
      <c r="A283" s="120"/>
      <c r="B283" s="120" t="s">
        <v>922</v>
      </c>
      <c r="C283" s="120" t="s">
        <v>127</v>
      </c>
      <c r="D283" s="120"/>
      <c r="E283" s="120"/>
      <c r="F283" s="120"/>
      <c r="G283" s="120"/>
    </row>
    <row r="284" spans="1:7">
      <c r="A284" s="112" t="s">
        <v>2159</v>
      </c>
      <c r="B284" s="112" t="s">
        <v>12</v>
      </c>
      <c r="C284" s="154" t="s">
        <v>167</v>
      </c>
      <c r="D284" s="46"/>
      <c r="E284" s="226"/>
      <c r="F284" s="226"/>
      <c r="G284" s="226"/>
    </row>
    <row r="285" spans="1:7">
      <c r="A285" s="112" t="s">
        <v>2160</v>
      </c>
      <c r="B285" s="112" t="s">
        <v>123</v>
      </c>
      <c r="C285" s="154" t="s">
        <v>167</v>
      </c>
      <c r="D285" s="46"/>
      <c r="E285" s="226"/>
      <c r="F285" s="226"/>
      <c r="G285" s="101"/>
    </row>
    <row r="286" spans="1:7">
      <c r="A286" s="112" t="s">
        <v>2161</v>
      </c>
      <c r="B286" s="112" t="s">
        <v>1444</v>
      </c>
      <c r="C286" s="154" t="s">
        <v>167</v>
      </c>
      <c r="D286" s="46"/>
      <c r="E286" s="226"/>
      <c r="F286" s="226"/>
      <c r="G286" s="101"/>
    </row>
    <row r="287" spans="1:7">
      <c r="A287" s="112" t="s">
        <v>2162</v>
      </c>
      <c r="B287" s="112" t="s">
        <v>2163</v>
      </c>
      <c r="C287" s="154" t="s">
        <v>167</v>
      </c>
      <c r="D287" s="46"/>
      <c r="E287" s="226"/>
      <c r="F287" s="226"/>
      <c r="G287" s="101"/>
    </row>
    <row r="288" spans="1:7">
      <c r="A288" s="112" t="s">
        <v>2164</v>
      </c>
      <c r="B288" s="122" t="s">
        <v>1445</v>
      </c>
      <c r="C288" s="154" t="s">
        <v>167</v>
      </c>
      <c r="D288" s="168"/>
      <c r="E288" s="168"/>
      <c r="F288" s="225"/>
      <c r="G288" s="225"/>
    </row>
    <row r="289" spans="1:7">
      <c r="A289" s="112" t="s">
        <v>2165</v>
      </c>
      <c r="B289" s="112" t="s">
        <v>2</v>
      </c>
      <c r="C289" s="154" t="s">
        <v>167</v>
      </c>
      <c r="D289" s="46"/>
      <c r="E289" s="226"/>
      <c r="F289" s="226"/>
      <c r="G289" s="101"/>
    </row>
    <row r="290" spans="1:7">
      <c r="A290" s="112" t="s">
        <v>2166</v>
      </c>
      <c r="B290" s="202" t="s">
        <v>140</v>
      </c>
      <c r="C290" s="231"/>
      <c r="D290" s="46"/>
      <c r="E290" s="226"/>
      <c r="F290" s="226"/>
      <c r="G290" s="101"/>
    </row>
    <row r="291" spans="1:7">
      <c r="A291" s="112" t="s">
        <v>2167</v>
      </c>
      <c r="B291" s="202" t="s">
        <v>187</v>
      </c>
      <c r="C291" s="154"/>
      <c r="D291" s="46"/>
      <c r="E291" s="226"/>
      <c r="F291" s="226"/>
      <c r="G291" s="101"/>
    </row>
    <row r="292" spans="1:7">
      <c r="A292" s="112" t="s">
        <v>2168</v>
      </c>
      <c r="B292" s="202" t="s">
        <v>188</v>
      </c>
      <c r="C292" s="154"/>
      <c r="D292" s="46"/>
      <c r="E292" s="226"/>
      <c r="F292" s="226"/>
      <c r="G292" s="101"/>
    </row>
    <row r="293" spans="1:7">
      <c r="A293" s="112" t="s">
        <v>2169</v>
      </c>
      <c r="B293" s="202" t="s">
        <v>189</v>
      </c>
      <c r="C293" s="154"/>
      <c r="D293" s="46"/>
      <c r="E293" s="226"/>
      <c r="F293" s="226"/>
      <c r="G293" s="101"/>
    </row>
    <row r="294" spans="1:7">
      <c r="A294" s="112" t="s">
        <v>2170</v>
      </c>
      <c r="B294" s="205" t="s">
        <v>138</v>
      </c>
      <c r="C294" s="154"/>
      <c r="D294" s="46"/>
      <c r="E294" s="226"/>
      <c r="F294" s="226"/>
      <c r="G294" s="101"/>
    </row>
    <row r="295" spans="1:7">
      <c r="A295" s="112" t="s">
        <v>2171</v>
      </c>
      <c r="B295" s="205" t="s">
        <v>138</v>
      </c>
      <c r="C295" s="154"/>
      <c r="D295" s="46"/>
      <c r="E295" s="226"/>
      <c r="F295" s="226"/>
      <c r="G295" s="101"/>
    </row>
    <row r="296" spans="1:7">
      <c r="A296" s="112" t="s">
        <v>2172</v>
      </c>
      <c r="B296" s="205" t="s">
        <v>138</v>
      </c>
      <c r="C296" s="154"/>
      <c r="D296" s="46"/>
      <c r="E296" s="226"/>
      <c r="F296" s="226"/>
      <c r="G296" s="101"/>
    </row>
    <row r="297" spans="1:7">
      <c r="A297" s="112" t="s">
        <v>2173</v>
      </c>
      <c r="B297" s="205" t="s">
        <v>138</v>
      </c>
      <c r="C297" s="154"/>
      <c r="D297" s="46"/>
      <c r="E297" s="226"/>
      <c r="F297" s="226"/>
      <c r="G297" s="101"/>
    </row>
    <row r="298" spans="1:7">
      <c r="A298" s="112" t="s">
        <v>2174</v>
      </c>
      <c r="B298" s="205" t="s">
        <v>138</v>
      </c>
      <c r="C298" s="154"/>
      <c r="D298" s="46"/>
      <c r="E298" s="226"/>
      <c r="F298" s="226"/>
      <c r="G298" s="101"/>
    </row>
    <row r="299" spans="1:7">
      <c r="A299" s="112" t="s">
        <v>2175</v>
      </c>
      <c r="B299" s="205" t="s">
        <v>138</v>
      </c>
      <c r="C299" s="154"/>
      <c r="D299" s="46"/>
      <c r="E299" s="226"/>
      <c r="F299" s="226"/>
      <c r="G299" s="101"/>
    </row>
    <row r="300" spans="1:7">
      <c r="A300" s="120"/>
      <c r="B300" s="120" t="s">
        <v>923</v>
      </c>
      <c r="C300" s="120" t="s">
        <v>127</v>
      </c>
      <c r="D300" s="120"/>
      <c r="E300" s="120"/>
      <c r="F300" s="120"/>
      <c r="G300" s="120"/>
    </row>
    <row r="301" spans="1:7">
      <c r="A301" s="112" t="s">
        <v>2176</v>
      </c>
      <c r="B301" s="112" t="s">
        <v>1447</v>
      </c>
      <c r="C301" s="154" t="s">
        <v>167</v>
      </c>
      <c r="D301" s="46"/>
      <c r="E301" s="101"/>
      <c r="F301" s="101"/>
      <c r="G301" s="101"/>
    </row>
    <row r="302" spans="1:7">
      <c r="A302" s="112" t="s">
        <v>2177</v>
      </c>
      <c r="B302" s="112" t="s">
        <v>29</v>
      </c>
      <c r="C302" s="154" t="s">
        <v>167</v>
      </c>
      <c r="D302" s="46"/>
      <c r="E302" s="101"/>
      <c r="F302" s="101"/>
      <c r="G302" s="101"/>
    </row>
    <row r="303" spans="1:7">
      <c r="A303" s="112" t="s">
        <v>2178</v>
      </c>
      <c r="B303" s="112" t="s">
        <v>2</v>
      </c>
      <c r="C303" s="154" t="s">
        <v>167</v>
      </c>
      <c r="D303" s="46"/>
      <c r="E303" s="101"/>
      <c r="F303" s="101"/>
      <c r="G303" s="101"/>
    </row>
    <row r="304" spans="1:7">
      <c r="A304" s="112" t="s">
        <v>2179</v>
      </c>
      <c r="B304" s="46"/>
      <c r="C304" s="221"/>
      <c r="D304" s="46"/>
      <c r="E304" s="101"/>
      <c r="F304" s="101"/>
      <c r="G304" s="101"/>
    </row>
    <row r="305" spans="1:7">
      <c r="A305" s="112" t="s">
        <v>2180</v>
      </c>
      <c r="B305" s="46"/>
      <c r="C305" s="221"/>
      <c r="D305" s="46"/>
      <c r="E305" s="101"/>
      <c r="F305" s="101"/>
      <c r="G305" s="101"/>
    </row>
    <row r="306" spans="1:7">
      <c r="A306" s="112" t="s">
        <v>2181</v>
      </c>
      <c r="B306" s="46"/>
      <c r="C306" s="221"/>
      <c r="D306" s="46"/>
      <c r="E306" s="101"/>
      <c r="F306" s="101"/>
      <c r="G306" s="101"/>
    </row>
    <row r="307" spans="1:7">
      <c r="A307" s="120"/>
      <c r="B307" s="120" t="s">
        <v>2182</v>
      </c>
      <c r="C307" s="120" t="s">
        <v>69</v>
      </c>
      <c r="D307" s="120" t="s">
        <v>1541</v>
      </c>
      <c r="E307" s="120"/>
      <c r="F307" s="120" t="s">
        <v>127</v>
      </c>
      <c r="G307" s="120" t="s">
        <v>1542</v>
      </c>
    </row>
    <row r="308" spans="1:7">
      <c r="A308" s="112" t="s">
        <v>2183</v>
      </c>
      <c r="B308" s="148" t="s">
        <v>1544</v>
      </c>
      <c r="C308" s="152" t="s">
        <v>167</v>
      </c>
      <c r="D308" s="216" t="s">
        <v>167</v>
      </c>
      <c r="E308" s="145"/>
      <c r="F308" s="161" t="str">
        <f t="shared" ref="F308:F325" si="7">IF($C$326=0,"",IF(C308="ND2","",IF(C308="","",C308/$C$326)))</f>
        <v/>
      </c>
      <c r="G308" s="161" t="str">
        <f t="shared" ref="G308:G325" si="8">IF($D$326=0,"",IF(D308="ND2","",IF(D308="","",D308/$D$326)))</f>
        <v/>
      </c>
    </row>
    <row r="309" spans="1:7">
      <c r="A309" s="112" t="s">
        <v>2184</v>
      </c>
      <c r="B309" s="148" t="s">
        <v>1544</v>
      </c>
      <c r="C309" s="152" t="s">
        <v>167</v>
      </c>
      <c r="D309" s="216" t="s">
        <v>167</v>
      </c>
      <c r="E309" s="145"/>
      <c r="F309" s="161" t="str">
        <f t="shared" si="7"/>
        <v/>
      </c>
      <c r="G309" s="161" t="str">
        <f t="shared" si="8"/>
        <v/>
      </c>
    </row>
    <row r="310" spans="1:7">
      <c r="A310" s="112" t="s">
        <v>2185</v>
      </c>
      <c r="B310" s="148" t="s">
        <v>1544</v>
      </c>
      <c r="C310" s="152" t="s">
        <v>167</v>
      </c>
      <c r="D310" s="216" t="s">
        <v>167</v>
      </c>
      <c r="E310" s="145"/>
      <c r="F310" s="161" t="str">
        <f t="shared" si="7"/>
        <v/>
      </c>
      <c r="G310" s="161" t="str">
        <f t="shared" si="8"/>
        <v/>
      </c>
    </row>
    <row r="311" spans="1:7">
      <c r="A311" s="112" t="s">
        <v>2186</v>
      </c>
      <c r="B311" s="148" t="s">
        <v>1544</v>
      </c>
      <c r="C311" s="152" t="s">
        <v>167</v>
      </c>
      <c r="D311" s="216" t="s">
        <v>167</v>
      </c>
      <c r="E311" s="145"/>
      <c r="F311" s="161" t="str">
        <f t="shared" si="7"/>
        <v/>
      </c>
      <c r="G311" s="161" t="str">
        <f t="shared" si="8"/>
        <v/>
      </c>
    </row>
    <row r="312" spans="1:7">
      <c r="A312" s="112" t="s">
        <v>2187</v>
      </c>
      <c r="B312" s="148" t="s">
        <v>1544</v>
      </c>
      <c r="C312" s="152" t="s">
        <v>167</v>
      </c>
      <c r="D312" s="216" t="s">
        <v>167</v>
      </c>
      <c r="E312" s="145"/>
      <c r="F312" s="161" t="str">
        <f t="shared" si="7"/>
        <v/>
      </c>
      <c r="G312" s="161" t="str">
        <f t="shared" si="8"/>
        <v/>
      </c>
    </row>
    <row r="313" spans="1:7">
      <c r="A313" s="112" t="s">
        <v>2188</v>
      </c>
      <c r="B313" s="148" t="s">
        <v>1544</v>
      </c>
      <c r="C313" s="152" t="s">
        <v>167</v>
      </c>
      <c r="D313" s="216" t="s">
        <v>167</v>
      </c>
      <c r="E313" s="145"/>
      <c r="F313" s="161" t="str">
        <f t="shared" si="7"/>
        <v/>
      </c>
      <c r="G313" s="161" t="str">
        <f t="shared" si="8"/>
        <v/>
      </c>
    </row>
    <row r="314" spans="1:7">
      <c r="A314" s="112" t="s">
        <v>2189</v>
      </c>
      <c r="B314" s="148" t="s">
        <v>1544</v>
      </c>
      <c r="C314" s="152" t="s">
        <v>167</v>
      </c>
      <c r="D314" s="216" t="s">
        <v>167</v>
      </c>
      <c r="E314" s="145"/>
      <c r="F314" s="161" t="str">
        <f t="shared" si="7"/>
        <v/>
      </c>
      <c r="G314" s="161" t="str">
        <f t="shared" si="8"/>
        <v/>
      </c>
    </row>
    <row r="315" spans="1:7">
      <c r="A315" s="112" t="s">
        <v>2190</v>
      </c>
      <c r="B315" s="148" t="s">
        <v>1544</v>
      </c>
      <c r="C315" s="152" t="s">
        <v>167</v>
      </c>
      <c r="D315" s="216" t="s">
        <v>167</v>
      </c>
      <c r="E315" s="145"/>
      <c r="F315" s="161" t="str">
        <f t="shared" si="7"/>
        <v/>
      </c>
      <c r="G315" s="161" t="str">
        <f t="shared" si="8"/>
        <v/>
      </c>
    </row>
    <row r="316" spans="1:7">
      <c r="A316" s="112" t="s">
        <v>2191</v>
      </c>
      <c r="B316" s="148" t="s">
        <v>1544</v>
      </c>
      <c r="C316" s="152" t="s">
        <v>167</v>
      </c>
      <c r="D316" s="216" t="s">
        <v>167</v>
      </c>
      <c r="E316" s="145"/>
      <c r="F316" s="161" t="str">
        <f t="shared" si="7"/>
        <v/>
      </c>
      <c r="G316" s="161" t="str">
        <f t="shared" si="8"/>
        <v/>
      </c>
    </row>
    <row r="317" spans="1:7">
      <c r="A317" s="112" t="s">
        <v>2192</v>
      </c>
      <c r="B317" s="148" t="s">
        <v>1544</v>
      </c>
      <c r="C317" s="152" t="s">
        <v>167</v>
      </c>
      <c r="D317" s="216" t="s">
        <v>167</v>
      </c>
      <c r="E317" s="145"/>
      <c r="F317" s="161" t="str">
        <f t="shared" si="7"/>
        <v/>
      </c>
      <c r="G317" s="161" t="str">
        <f t="shared" si="8"/>
        <v/>
      </c>
    </row>
    <row r="318" spans="1:7">
      <c r="A318" s="112" t="s">
        <v>2193</v>
      </c>
      <c r="B318" s="148" t="s">
        <v>1544</v>
      </c>
      <c r="C318" s="152" t="s">
        <v>167</v>
      </c>
      <c r="D318" s="216" t="s">
        <v>167</v>
      </c>
      <c r="E318" s="145"/>
      <c r="F318" s="161" t="str">
        <f t="shared" si="7"/>
        <v/>
      </c>
      <c r="G318" s="161" t="str">
        <f t="shared" si="8"/>
        <v/>
      </c>
    </row>
    <row r="319" spans="1:7">
      <c r="A319" s="112" t="s">
        <v>2194</v>
      </c>
      <c r="B319" s="148" t="s">
        <v>1544</v>
      </c>
      <c r="C319" s="152" t="s">
        <v>167</v>
      </c>
      <c r="D319" s="216" t="s">
        <v>167</v>
      </c>
      <c r="E319" s="145"/>
      <c r="F319" s="161" t="str">
        <f t="shared" si="7"/>
        <v/>
      </c>
      <c r="G319" s="161" t="str">
        <f t="shared" si="8"/>
        <v/>
      </c>
    </row>
    <row r="320" spans="1:7">
      <c r="A320" s="112" t="s">
        <v>2195</v>
      </c>
      <c r="B320" s="148" t="s">
        <v>1544</v>
      </c>
      <c r="C320" s="152" t="s">
        <v>167</v>
      </c>
      <c r="D320" s="216" t="s">
        <v>167</v>
      </c>
      <c r="E320" s="145"/>
      <c r="F320" s="161" t="str">
        <f t="shared" si="7"/>
        <v/>
      </c>
      <c r="G320" s="161" t="str">
        <f t="shared" si="8"/>
        <v/>
      </c>
    </row>
    <row r="321" spans="1:7">
      <c r="A321" s="112" t="s">
        <v>2196</v>
      </c>
      <c r="B321" s="148" t="s">
        <v>1544</v>
      </c>
      <c r="C321" s="152" t="s">
        <v>167</v>
      </c>
      <c r="D321" s="216" t="s">
        <v>167</v>
      </c>
      <c r="E321" s="145"/>
      <c r="F321" s="161" t="str">
        <f t="shared" si="7"/>
        <v/>
      </c>
      <c r="G321" s="161" t="str">
        <f t="shared" si="8"/>
        <v/>
      </c>
    </row>
    <row r="322" spans="1:7">
      <c r="A322" s="112" t="s">
        <v>2197</v>
      </c>
      <c r="B322" s="148" t="s">
        <v>1544</v>
      </c>
      <c r="C322" s="152" t="s">
        <v>167</v>
      </c>
      <c r="D322" s="216" t="s">
        <v>167</v>
      </c>
      <c r="E322" s="145"/>
      <c r="F322" s="161" t="str">
        <f t="shared" si="7"/>
        <v/>
      </c>
      <c r="G322" s="161" t="str">
        <f t="shared" si="8"/>
        <v/>
      </c>
    </row>
    <row r="323" spans="1:7">
      <c r="A323" s="112" t="s">
        <v>2198</v>
      </c>
      <c r="B323" s="148" t="s">
        <v>1544</v>
      </c>
      <c r="C323" s="152" t="s">
        <v>167</v>
      </c>
      <c r="D323" s="216" t="s">
        <v>167</v>
      </c>
      <c r="E323" s="145"/>
      <c r="F323" s="161" t="str">
        <f t="shared" si="7"/>
        <v/>
      </c>
      <c r="G323" s="161" t="str">
        <f t="shared" si="8"/>
        <v/>
      </c>
    </row>
    <row r="324" spans="1:7">
      <c r="A324" s="112" t="s">
        <v>2199</v>
      </c>
      <c r="B324" s="148" t="s">
        <v>1544</v>
      </c>
      <c r="C324" s="152" t="s">
        <v>167</v>
      </c>
      <c r="D324" s="216" t="s">
        <v>167</v>
      </c>
      <c r="E324" s="145"/>
      <c r="F324" s="161" t="str">
        <f t="shared" si="7"/>
        <v/>
      </c>
      <c r="G324" s="161" t="str">
        <f t="shared" si="8"/>
        <v/>
      </c>
    </row>
    <row r="325" spans="1:7">
      <c r="A325" s="112" t="s">
        <v>2200</v>
      </c>
      <c r="B325" s="122" t="s">
        <v>1562</v>
      </c>
      <c r="C325" s="152" t="s">
        <v>167</v>
      </c>
      <c r="D325" s="216" t="s">
        <v>167</v>
      </c>
      <c r="E325" s="145"/>
      <c r="F325" s="161" t="str">
        <f t="shared" si="7"/>
        <v/>
      </c>
      <c r="G325" s="161" t="str">
        <f t="shared" si="8"/>
        <v/>
      </c>
    </row>
    <row r="326" spans="1:7">
      <c r="A326" s="112" t="s">
        <v>2201</v>
      </c>
      <c r="B326" s="122" t="s">
        <v>1</v>
      </c>
      <c r="C326" s="178">
        <f>SUM(C308:C325)</f>
        <v>0</v>
      </c>
      <c r="D326" s="229">
        <f>SUM(D308:D325)</f>
        <v>0</v>
      </c>
      <c r="E326" s="145"/>
      <c r="F326" s="228">
        <f>SUM(F308:F325)</f>
        <v>0</v>
      </c>
      <c r="G326" s="228">
        <f>SUM(G308:G325)</f>
        <v>0</v>
      </c>
    </row>
    <row r="327" spans="1:7">
      <c r="A327" s="112" t="s">
        <v>2202</v>
      </c>
      <c r="B327" s="47"/>
      <c r="C327" s="46"/>
      <c r="D327" s="46"/>
      <c r="E327" s="145"/>
      <c r="F327" s="145"/>
      <c r="G327" s="145"/>
    </row>
    <row r="328" spans="1:7">
      <c r="A328" s="112" t="s">
        <v>2203</v>
      </c>
      <c r="B328" s="47"/>
      <c r="C328" s="46"/>
      <c r="D328" s="46"/>
      <c r="E328" s="145"/>
      <c r="F328" s="145"/>
      <c r="G328" s="145"/>
    </row>
    <row r="329" spans="1:7">
      <c r="A329" s="112" t="s">
        <v>2204</v>
      </c>
      <c r="B329" s="47"/>
      <c r="C329" s="46"/>
      <c r="D329" s="46"/>
      <c r="E329" s="145"/>
      <c r="F329" s="145"/>
      <c r="G329" s="145"/>
    </row>
    <row r="330" spans="1:7">
      <c r="A330" s="120"/>
      <c r="B330" s="120" t="s">
        <v>2205</v>
      </c>
      <c r="C330" s="120" t="s">
        <v>69</v>
      </c>
      <c r="D330" s="120" t="s">
        <v>1541</v>
      </c>
      <c r="E330" s="120"/>
      <c r="F330" s="120" t="s">
        <v>127</v>
      </c>
      <c r="G330" s="120" t="s">
        <v>1542</v>
      </c>
    </row>
    <row r="331" spans="1:7">
      <c r="A331" s="112" t="s">
        <v>2206</v>
      </c>
      <c r="B331" s="148" t="s">
        <v>1544</v>
      </c>
      <c r="C331" s="152" t="s">
        <v>167</v>
      </c>
      <c r="D331" s="216" t="s">
        <v>167</v>
      </c>
      <c r="E331" s="145"/>
      <c r="F331" s="161" t="str">
        <f t="shared" ref="F331:F348" si="9">IF($C$349=0,"",IF(C331="ND2","",IF(C331="","",C331/$C$349)))</f>
        <v/>
      </c>
      <c r="G331" s="161" t="str">
        <f t="shared" ref="G331:G348" si="10">IF($D$349=0,"",IF(D331="ND2","",IF(D331="","",D331/$D$349)))</f>
        <v/>
      </c>
    </row>
    <row r="332" spans="1:7">
      <c r="A332" s="112" t="s">
        <v>2207</v>
      </c>
      <c r="B332" s="148" t="s">
        <v>1544</v>
      </c>
      <c r="C332" s="152" t="s">
        <v>167</v>
      </c>
      <c r="D332" s="216" t="s">
        <v>167</v>
      </c>
      <c r="E332" s="145"/>
      <c r="F332" s="161" t="str">
        <f t="shared" si="9"/>
        <v/>
      </c>
      <c r="G332" s="161" t="str">
        <f t="shared" si="10"/>
        <v/>
      </c>
    </row>
    <row r="333" spans="1:7">
      <c r="A333" s="112" t="s">
        <v>2208</v>
      </c>
      <c r="B333" s="148" t="s">
        <v>1544</v>
      </c>
      <c r="C333" s="152" t="s">
        <v>167</v>
      </c>
      <c r="D333" s="216" t="s">
        <v>167</v>
      </c>
      <c r="E333" s="145"/>
      <c r="F333" s="161" t="str">
        <f t="shared" si="9"/>
        <v/>
      </c>
      <c r="G333" s="161" t="str">
        <f t="shared" si="10"/>
        <v/>
      </c>
    </row>
    <row r="334" spans="1:7">
      <c r="A334" s="112" t="s">
        <v>2209</v>
      </c>
      <c r="B334" s="148" t="s">
        <v>1544</v>
      </c>
      <c r="C334" s="152" t="s">
        <v>167</v>
      </c>
      <c r="D334" s="216" t="s">
        <v>167</v>
      </c>
      <c r="E334" s="145"/>
      <c r="F334" s="161" t="str">
        <f t="shared" si="9"/>
        <v/>
      </c>
      <c r="G334" s="161" t="str">
        <f t="shared" si="10"/>
        <v/>
      </c>
    </row>
    <row r="335" spans="1:7">
      <c r="A335" s="112" t="s">
        <v>2210</v>
      </c>
      <c r="B335" s="148" t="s">
        <v>1544</v>
      </c>
      <c r="C335" s="152" t="s">
        <v>167</v>
      </c>
      <c r="D335" s="216" t="s">
        <v>167</v>
      </c>
      <c r="E335" s="145"/>
      <c r="F335" s="161" t="str">
        <f t="shared" si="9"/>
        <v/>
      </c>
      <c r="G335" s="161" t="str">
        <f t="shared" si="10"/>
        <v/>
      </c>
    </row>
    <row r="336" spans="1:7">
      <c r="A336" s="112" t="s">
        <v>2211</v>
      </c>
      <c r="B336" s="148" t="s">
        <v>1544</v>
      </c>
      <c r="C336" s="152" t="s">
        <v>167</v>
      </c>
      <c r="D336" s="216" t="s">
        <v>167</v>
      </c>
      <c r="E336" s="145"/>
      <c r="F336" s="161" t="str">
        <f t="shared" si="9"/>
        <v/>
      </c>
      <c r="G336" s="161" t="str">
        <f t="shared" si="10"/>
        <v/>
      </c>
    </row>
    <row r="337" spans="1:7">
      <c r="A337" s="112" t="s">
        <v>2212</v>
      </c>
      <c r="B337" s="148" t="s">
        <v>1544</v>
      </c>
      <c r="C337" s="152" t="s">
        <v>167</v>
      </c>
      <c r="D337" s="216" t="s">
        <v>167</v>
      </c>
      <c r="E337" s="145"/>
      <c r="F337" s="161" t="str">
        <f t="shared" si="9"/>
        <v/>
      </c>
      <c r="G337" s="161" t="str">
        <f t="shared" si="10"/>
        <v/>
      </c>
    </row>
    <row r="338" spans="1:7">
      <c r="A338" s="112" t="s">
        <v>2213</v>
      </c>
      <c r="B338" s="148" t="s">
        <v>1544</v>
      </c>
      <c r="C338" s="152" t="s">
        <v>167</v>
      </c>
      <c r="D338" s="216" t="s">
        <v>167</v>
      </c>
      <c r="E338" s="145"/>
      <c r="F338" s="161" t="str">
        <f t="shared" si="9"/>
        <v/>
      </c>
      <c r="G338" s="161" t="str">
        <f t="shared" si="10"/>
        <v/>
      </c>
    </row>
    <row r="339" spans="1:7">
      <c r="A339" s="112" t="s">
        <v>2214</v>
      </c>
      <c r="B339" s="148" t="s">
        <v>1544</v>
      </c>
      <c r="C339" s="152" t="s">
        <v>167</v>
      </c>
      <c r="D339" s="216" t="s">
        <v>167</v>
      </c>
      <c r="E339" s="145"/>
      <c r="F339" s="161" t="str">
        <f t="shared" si="9"/>
        <v/>
      </c>
      <c r="G339" s="161" t="str">
        <f t="shared" si="10"/>
        <v/>
      </c>
    </row>
    <row r="340" spans="1:7">
      <c r="A340" s="112" t="s">
        <v>2215</v>
      </c>
      <c r="B340" s="148" t="s">
        <v>1544</v>
      </c>
      <c r="C340" s="152" t="s">
        <v>167</v>
      </c>
      <c r="D340" s="216" t="s">
        <v>167</v>
      </c>
      <c r="E340" s="145"/>
      <c r="F340" s="161" t="str">
        <f t="shared" si="9"/>
        <v/>
      </c>
      <c r="G340" s="161" t="str">
        <f t="shared" si="10"/>
        <v/>
      </c>
    </row>
    <row r="341" spans="1:7">
      <c r="A341" s="112" t="s">
        <v>2216</v>
      </c>
      <c r="B341" s="148" t="s">
        <v>1544</v>
      </c>
      <c r="C341" s="152" t="s">
        <v>167</v>
      </c>
      <c r="D341" s="216" t="s">
        <v>167</v>
      </c>
      <c r="E341" s="145"/>
      <c r="F341" s="161" t="str">
        <f t="shared" si="9"/>
        <v/>
      </c>
      <c r="G341" s="161" t="str">
        <f t="shared" si="10"/>
        <v/>
      </c>
    </row>
    <row r="342" spans="1:7">
      <c r="A342" s="112" t="s">
        <v>2217</v>
      </c>
      <c r="B342" s="148" t="s">
        <v>1544</v>
      </c>
      <c r="C342" s="152" t="s">
        <v>167</v>
      </c>
      <c r="D342" s="216" t="s">
        <v>167</v>
      </c>
      <c r="E342" s="145"/>
      <c r="F342" s="161" t="str">
        <f t="shared" si="9"/>
        <v/>
      </c>
      <c r="G342" s="161" t="str">
        <f t="shared" si="10"/>
        <v/>
      </c>
    </row>
    <row r="343" spans="1:7">
      <c r="A343" s="112" t="s">
        <v>2218</v>
      </c>
      <c r="B343" s="148" t="s">
        <v>1544</v>
      </c>
      <c r="C343" s="152" t="s">
        <v>167</v>
      </c>
      <c r="D343" s="216" t="s">
        <v>167</v>
      </c>
      <c r="E343" s="145"/>
      <c r="F343" s="161" t="str">
        <f t="shared" si="9"/>
        <v/>
      </c>
      <c r="G343" s="161" t="str">
        <f t="shared" si="10"/>
        <v/>
      </c>
    </row>
    <row r="344" spans="1:7">
      <c r="A344" s="112" t="s">
        <v>2219</v>
      </c>
      <c r="B344" s="148" t="s">
        <v>1544</v>
      </c>
      <c r="C344" s="152" t="s">
        <v>167</v>
      </c>
      <c r="D344" s="216" t="s">
        <v>167</v>
      </c>
      <c r="E344" s="145"/>
      <c r="F344" s="161" t="str">
        <f t="shared" si="9"/>
        <v/>
      </c>
      <c r="G344" s="161" t="str">
        <f t="shared" si="10"/>
        <v/>
      </c>
    </row>
    <row r="345" spans="1:7">
      <c r="A345" s="112" t="s">
        <v>2220</v>
      </c>
      <c r="B345" s="148" t="s">
        <v>1544</v>
      </c>
      <c r="C345" s="152" t="s">
        <v>167</v>
      </c>
      <c r="D345" s="216" t="s">
        <v>167</v>
      </c>
      <c r="E345" s="145"/>
      <c r="F345" s="161" t="str">
        <f t="shared" si="9"/>
        <v/>
      </c>
      <c r="G345" s="161" t="str">
        <f t="shared" si="10"/>
        <v/>
      </c>
    </row>
    <row r="346" spans="1:7">
      <c r="A346" s="112" t="s">
        <v>2221</v>
      </c>
      <c r="B346" s="148" t="s">
        <v>1544</v>
      </c>
      <c r="C346" s="152" t="s">
        <v>167</v>
      </c>
      <c r="D346" s="216" t="s">
        <v>167</v>
      </c>
      <c r="E346" s="145"/>
      <c r="F346" s="161" t="str">
        <f t="shared" si="9"/>
        <v/>
      </c>
      <c r="G346" s="161" t="str">
        <f t="shared" si="10"/>
        <v/>
      </c>
    </row>
    <row r="347" spans="1:7">
      <c r="A347" s="112" t="s">
        <v>2222</v>
      </c>
      <c r="B347" s="148" t="s">
        <v>1544</v>
      </c>
      <c r="C347" s="152" t="s">
        <v>167</v>
      </c>
      <c r="D347" s="216" t="s">
        <v>167</v>
      </c>
      <c r="E347" s="145"/>
      <c r="F347" s="161" t="str">
        <f t="shared" si="9"/>
        <v/>
      </c>
      <c r="G347" s="161" t="str">
        <f t="shared" si="10"/>
        <v/>
      </c>
    </row>
    <row r="348" spans="1:7">
      <c r="A348" s="112" t="s">
        <v>2223</v>
      </c>
      <c r="B348" s="122" t="s">
        <v>1562</v>
      </c>
      <c r="C348" s="152" t="s">
        <v>167</v>
      </c>
      <c r="D348" s="216" t="s">
        <v>167</v>
      </c>
      <c r="E348" s="145"/>
      <c r="F348" s="161" t="str">
        <f t="shared" si="9"/>
        <v/>
      </c>
      <c r="G348" s="161" t="str">
        <f t="shared" si="10"/>
        <v/>
      </c>
    </row>
    <row r="349" spans="1:7">
      <c r="A349" s="112" t="s">
        <v>2224</v>
      </c>
      <c r="B349" s="122" t="s">
        <v>1</v>
      </c>
      <c r="C349" s="178">
        <f>SUM(C331:C348)</f>
        <v>0</v>
      </c>
      <c r="D349" s="229">
        <f>SUM(D331:D348)</f>
        <v>0</v>
      </c>
      <c r="E349" s="145"/>
      <c r="F349" s="228">
        <f>SUM(F331:F348)</f>
        <v>0</v>
      </c>
      <c r="G349" s="228">
        <f>SUM(G331:G348)</f>
        <v>0</v>
      </c>
    </row>
    <row r="350" spans="1:7">
      <c r="A350" s="112" t="s">
        <v>2225</v>
      </c>
      <c r="B350" s="47"/>
      <c r="C350" s="46"/>
      <c r="D350" s="46"/>
      <c r="E350" s="145"/>
      <c r="F350" s="145"/>
      <c r="G350" s="145"/>
    </row>
    <row r="351" spans="1:7">
      <c r="A351" s="112" t="s">
        <v>2226</v>
      </c>
      <c r="B351" s="47"/>
      <c r="C351" s="46"/>
      <c r="D351" s="46"/>
      <c r="E351" s="145"/>
      <c r="F351" s="145"/>
      <c r="G351" s="145"/>
    </row>
    <row r="352" spans="1:7">
      <c r="A352" s="120"/>
      <c r="B352" s="120" t="s">
        <v>2227</v>
      </c>
      <c r="C352" s="120" t="s">
        <v>69</v>
      </c>
      <c r="D352" s="120" t="s">
        <v>1541</v>
      </c>
      <c r="E352" s="120"/>
      <c r="F352" s="120" t="s">
        <v>127</v>
      </c>
      <c r="G352" s="120" t="s">
        <v>2228</v>
      </c>
    </row>
    <row r="353" spans="1:7">
      <c r="A353" s="112" t="s">
        <v>2229</v>
      </c>
      <c r="B353" s="122" t="s">
        <v>1591</v>
      </c>
      <c r="C353" s="152" t="s">
        <v>167</v>
      </c>
      <c r="D353" s="216" t="s">
        <v>167</v>
      </c>
      <c r="E353" s="145"/>
      <c r="F353" s="161" t="str">
        <f t="shared" ref="F353:F365" si="11">IF($C$366=0,"",IF(C353="ND2","",IF(C353="","",C353/$C$366)))</f>
        <v/>
      </c>
      <c r="G353" s="161" t="str">
        <f t="shared" ref="G353:G365" si="12">IF($D$366=0,"",IF(D353="ND2","",IF(D353="","",D353/$D$366)))</f>
        <v/>
      </c>
    </row>
    <row r="354" spans="1:7">
      <c r="A354" s="112" t="s">
        <v>2230</v>
      </c>
      <c r="B354" s="122" t="s">
        <v>1593</v>
      </c>
      <c r="C354" s="152" t="s">
        <v>167</v>
      </c>
      <c r="D354" s="216" t="s">
        <v>167</v>
      </c>
      <c r="E354" s="145"/>
      <c r="F354" s="161" t="str">
        <f t="shared" si="11"/>
        <v/>
      </c>
      <c r="G354" s="161" t="str">
        <f t="shared" si="12"/>
        <v/>
      </c>
    </row>
    <row r="355" spans="1:7">
      <c r="A355" s="112" t="s">
        <v>2231</v>
      </c>
      <c r="B355" s="122" t="s">
        <v>1828</v>
      </c>
      <c r="C355" s="152" t="s">
        <v>167</v>
      </c>
      <c r="D355" s="216" t="s">
        <v>167</v>
      </c>
      <c r="E355" s="145"/>
      <c r="F355" s="161" t="str">
        <f t="shared" si="11"/>
        <v/>
      </c>
      <c r="G355" s="161" t="str">
        <f t="shared" si="12"/>
        <v/>
      </c>
    </row>
    <row r="356" spans="1:7">
      <c r="A356" s="112" t="s">
        <v>2232</v>
      </c>
      <c r="B356" s="122" t="s">
        <v>1596</v>
      </c>
      <c r="C356" s="152" t="s">
        <v>167</v>
      </c>
      <c r="D356" s="216" t="s">
        <v>167</v>
      </c>
      <c r="E356" s="145"/>
      <c r="F356" s="161" t="str">
        <f t="shared" si="11"/>
        <v/>
      </c>
      <c r="G356" s="161" t="str">
        <f t="shared" si="12"/>
        <v/>
      </c>
    </row>
    <row r="357" spans="1:7">
      <c r="A357" s="112" t="s">
        <v>2233</v>
      </c>
      <c r="B357" s="122" t="s">
        <v>1598</v>
      </c>
      <c r="C357" s="152" t="s">
        <v>167</v>
      </c>
      <c r="D357" s="216" t="s">
        <v>167</v>
      </c>
      <c r="E357" s="145"/>
      <c r="F357" s="161" t="str">
        <f t="shared" si="11"/>
        <v/>
      </c>
      <c r="G357" s="161" t="str">
        <f t="shared" si="12"/>
        <v/>
      </c>
    </row>
    <row r="358" spans="1:7">
      <c r="A358" s="112" t="s">
        <v>2234</v>
      </c>
      <c r="B358" s="122" t="s">
        <v>1600</v>
      </c>
      <c r="C358" s="152" t="s">
        <v>167</v>
      </c>
      <c r="D358" s="216" t="s">
        <v>167</v>
      </c>
      <c r="E358" s="145"/>
      <c r="F358" s="161" t="str">
        <f t="shared" si="11"/>
        <v/>
      </c>
      <c r="G358" s="161" t="str">
        <f t="shared" si="12"/>
        <v/>
      </c>
    </row>
    <row r="359" spans="1:7">
      <c r="A359" s="112" t="s">
        <v>2235</v>
      </c>
      <c r="B359" s="122" t="s">
        <v>1602</v>
      </c>
      <c r="C359" s="152" t="s">
        <v>167</v>
      </c>
      <c r="D359" s="216" t="s">
        <v>167</v>
      </c>
      <c r="E359" s="145"/>
      <c r="F359" s="161" t="str">
        <f t="shared" si="11"/>
        <v/>
      </c>
      <c r="G359" s="161" t="str">
        <f t="shared" si="12"/>
        <v/>
      </c>
    </row>
    <row r="360" spans="1:7">
      <c r="A360" s="112" t="s">
        <v>2236</v>
      </c>
      <c r="B360" s="122" t="s">
        <v>1604</v>
      </c>
      <c r="C360" s="152" t="s">
        <v>167</v>
      </c>
      <c r="D360" s="216" t="s">
        <v>167</v>
      </c>
      <c r="E360" s="145"/>
      <c r="F360" s="161" t="str">
        <f t="shared" si="11"/>
        <v/>
      </c>
      <c r="G360" s="161" t="str">
        <f t="shared" si="12"/>
        <v/>
      </c>
    </row>
    <row r="361" spans="1:7">
      <c r="A361" s="112" t="s">
        <v>2237</v>
      </c>
      <c r="B361" s="122" t="s">
        <v>2540</v>
      </c>
      <c r="C361" s="152" t="s">
        <v>167</v>
      </c>
      <c r="D361" s="147" t="s">
        <v>167</v>
      </c>
      <c r="E361" s="145"/>
      <c r="F361" s="161" t="str">
        <f t="shared" si="11"/>
        <v/>
      </c>
      <c r="G361" s="161" t="str">
        <f t="shared" si="12"/>
        <v/>
      </c>
    </row>
    <row r="362" spans="1:7">
      <c r="A362" s="112" t="s">
        <v>2238</v>
      </c>
      <c r="B362" s="112" t="s">
        <v>2541</v>
      </c>
      <c r="C362" s="152" t="s">
        <v>167</v>
      </c>
      <c r="D362" s="147" t="s">
        <v>167</v>
      </c>
      <c r="F362" s="161" t="str">
        <f t="shared" si="11"/>
        <v/>
      </c>
      <c r="G362" s="161" t="str">
        <f t="shared" si="12"/>
        <v/>
      </c>
    </row>
    <row r="363" spans="1:7">
      <c r="A363" s="112" t="s">
        <v>2239</v>
      </c>
      <c r="B363" s="112" t="s">
        <v>2542</v>
      </c>
      <c r="C363" s="152" t="s">
        <v>167</v>
      </c>
      <c r="D363" s="147" t="s">
        <v>167</v>
      </c>
      <c r="F363" s="161" t="str">
        <f t="shared" si="11"/>
        <v/>
      </c>
      <c r="G363" s="161" t="str">
        <f t="shared" si="12"/>
        <v/>
      </c>
    </row>
    <row r="364" spans="1:7">
      <c r="A364" s="112" t="s">
        <v>3028</v>
      </c>
      <c r="B364" s="122" t="s">
        <v>2544</v>
      </c>
      <c r="C364" s="152" t="s">
        <v>167</v>
      </c>
      <c r="D364" s="147" t="s">
        <v>167</v>
      </c>
      <c r="E364" s="145"/>
      <c r="F364" s="161" t="str">
        <f t="shared" si="11"/>
        <v/>
      </c>
      <c r="G364" s="161" t="str">
        <f t="shared" si="12"/>
        <v/>
      </c>
    </row>
    <row r="365" spans="1:7">
      <c r="A365" s="112" t="s">
        <v>3029</v>
      </c>
      <c r="B365" s="112" t="s">
        <v>1562</v>
      </c>
      <c r="C365" s="152" t="s">
        <v>167</v>
      </c>
      <c r="D365" s="147" t="s">
        <v>167</v>
      </c>
      <c r="E365" s="145"/>
      <c r="F365" s="161" t="str">
        <f t="shared" si="11"/>
        <v/>
      </c>
      <c r="G365" s="161" t="str">
        <f t="shared" si="12"/>
        <v/>
      </c>
    </row>
    <row r="366" spans="1:7">
      <c r="A366" s="112" t="s">
        <v>3030</v>
      </c>
      <c r="B366" s="122" t="s">
        <v>1</v>
      </c>
      <c r="C366" s="178">
        <f>SUM(C353:C365)</f>
        <v>0</v>
      </c>
      <c r="D366" s="229">
        <f>SUM(D353:D365)</f>
        <v>0</v>
      </c>
      <c r="E366" s="145"/>
      <c r="F366" s="213">
        <f>SUM(F353:F365)</f>
        <v>0</v>
      </c>
      <c r="G366" s="213">
        <f>SUM(G353:G365)</f>
        <v>0</v>
      </c>
    </row>
    <row r="367" spans="1:7">
      <c r="A367" s="112" t="s">
        <v>2240</v>
      </c>
      <c r="B367" s="47"/>
      <c r="C367" s="152"/>
      <c r="D367" s="216"/>
      <c r="E367" s="145"/>
      <c r="F367" s="230" t="str">
        <f>IF($C$349=0,"",IF(C367="ND2","",IF(C367="","",C367/$C$349)))</f>
        <v/>
      </c>
      <c r="G367" s="230" t="str">
        <f>IF($D$349=0,"",IF(D367="ND2","",IF(D367="","",D367/$D$349)))</f>
        <v/>
      </c>
    </row>
    <row r="368" spans="1:7">
      <c r="A368" s="112" t="s">
        <v>3031</v>
      </c>
      <c r="B368" s="47"/>
      <c r="C368" s="152"/>
      <c r="D368" s="216"/>
      <c r="E368" s="145"/>
      <c r="F368" s="230"/>
      <c r="G368" s="230"/>
    </row>
    <row r="369" spans="1:7">
      <c r="A369" s="112" t="s">
        <v>3032</v>
      </c>
      <c r="B369" s="47"/>
      <c r="C369" s="152"/>
      <c r="D369" s="216"/>
      <c r="E369" s="145"/>
      <c r="F369" s="230"/>
      <c r="G369" s="230"/>
    </row>
    <row r="370" spans="1:7">
      <c r="A370" s="112" t="s">
        <v>3033</v>
      </c>
      <c r="B370" s="47"/>
      <c r="C370" s="152"/>
      <c r="D370" s="216"/>
      <c r="E370" s="145"/>
      <c r="F370" s="230"/>
      <c r="G370" s="230"/>
    </row>
    <row r="371" spans="1:7">
      <c r="A371" s="112" t="s">
        <v>3034</v>
      </c>
      <c r="B371" s="47"/>
      <c r="C371" s="152"/>
      <c r="D371" s="216"/>
      <c r="E371" s="145"/>
      <c r="F371" s="230"/>
      <c r="G371" s="230"/>
    </row>
    <row r="372" spans="1:7">
      <c r="A372" s="112" t="s">
        <v>3035</v>
      </c>
      <c r="B372" s="47"/>
      <c r="C372" s="152"/>
      <c r="D372" s="216"/>
      <c r="E372" s="145"/>
      <c r="F372" s="230"/>
      <c r="G372" s="230"/>
    </row>
    <row r="373" spans="1:7">
      <c r="A373" s="112" t="s">
        <v>3036</v>
      </c>
      <c r="B373" s="47"/>
      <c r="C373" s="152"/>
      <c r="D373" s="216"/>
      <c r="E373" s="145"/>
      <c r="F373" s="230"/>
      <c r="G373" s="230"/>
    </row>
    <row r="374" spans="1:7">
      <c r="A374" s="112" t="s">
        <v>3037</v>
      </c>
      <c r="B374" s="47"/>
      <c r="C374" s="153"/>
      <c r="D374" s="233"/>
      <c r="E374" s="145"/>
      <c r="F374" s="269"/>
      <c r="G374" s="269"/>
    </row>
    <row r="375" spans="1:7">
      <c r="A375" s="112" t="s">
        <v>3038</v>
      </c>
      <c r="B375" s="47"/>
      <c r="C375" s="46"/>
      <c r="D375" s="46"/>
      <c r="E375" s="145"/>
      <c r="F375" s="145"/>
      <c r="G375" s="145"/>
    </row>
    <row r="376" spans="1:7">
      <c r="A376" s="112" t="s">
        <v>3039</v>
      </c>
      <c r="B376" s="47"/>
      <c r="C376" s="46"/>
      <c r="D376" s="46"/>
      <c r="E376" s="145"/>
      <c r="F376" s="145"/>
      <c r="G376" s="145"/>
    </row>
    <row r="377" spans="1:7">
      <c r="A377" s="120"/>
      <c r="B377" s="120" t="s">
        <v>2241</v>
      </c>
      <c r="C377" s="120" t="s">
        <v>69</v>
      </c>
      <c r="D377" s="120" t="s">
        <v>1541</v>
      </c>
      <c r="E377" s="120"/>
      <c r="F377" s="120" t="s">
        <v>127</v>
      </c>
      <c r="G377" s="120" t="s">
        <v>2228</v>
      </c>
    </row>
    <row r="378" spans="1:7">
      <c r="A378" s="112" t="s">
        <v>2242</v>
      </c>
      <c r="B378" s="122" t="s">
        <v>1610</v>
      </c>
      <c r="C378" s="152" t="s">
        <v>167</v>
      </c>
      <c r="D378" s="216" t="s">
        <v>167</v>
      </c>
      <c r="E378" s="145"/>
      <c r="F378" s="161" t="str">
        <f t="shared" ref="F378:F384" si="13">IF($C$385=0,"",IF(C378="ND2","",IF(C378="","",C378/$C$385)))</f>
        <v/>
      </c>
      <c r="G378" s="161" t="str">
        <f t="shared" ref="G378:G384" si="14">IF($D$385=0,"",IF(D378="ND2","",IF(D378="","",D378/$D$385)))</f>
        <v/>
      </c>
    </row>
    <row r="379" spans="1:7">
      <c r="A379" s="112" t="s">
        <v>2243</v>
      </c>
      <c r="B379" s="211" t="s">
        <v>1611</v>
      </c>
      <c r="C379" s="152" t="s">
        <v>167</v>
      </c>
      <c r="D379" s="216" t="s">
        <v>167</v>
      </c>
      <c r="E379" s="145"/>
      <c r="F379" s="161" t="str">
        <f t="shared" si="13"/>
        <v/>
      </c>
      <c r="G379" s="161" t="str">
        <f t="shared" si="14"/>
        <v/>
      </c>
    </row>
    <row r="380" spans="1:7">
      <c r="A380" s="112" t="s">
        <v>2244</v>
      </c>
      <c r="B380" s="122" t="s">
        <v>1612</v>
      </c>
      <c r="C380" s="152" t="s">
        <v>167</v>
      </c>
      <c r="D380" s="216" t="s">
        <v>167</v>
      </c>
      <c r="E380" s="145"/>
      <c r="F380" s="161" t="str">
        <f t="shared" si="13"/>
        <v/>
      </c>
      <c r="G380" s="161" t="str">
        <f t="shared" si="14"/>
        <v/>
      </c>
    </row>
    <row r="381" spans="1:7">
      <c r="A381" s="112" t="s">
        <v>2245</v>
      </c>
      <c r="B381" s="122" t="s">
        <v>1613</v>
      </c>
      <c r="C381" s="152" t="s">
        <v>167</v>
      </c>
      <c r="D381" s="216" t="s">
        <v>167</v>
      </c>
      <c r="E381" s="145"/>
      <c r="F381" s="161" t="str">
        <f t="shared" si="13"/>
        <v/>
      </c>
      <c r="G381" s="161" t="str">
        <f t="shared" si="14"/>
        <v/>
      </c>
    </row>
    <row r="382" spans="1:7">
      <c r="A382" s="112" t="s">
        <v>2246</v>
      </c>
      <c r="B382" s="122" t="s">
        <v>1614</v>
      </c>
      <c r="C382" s="152" t="s">
        <v>167</v>
      </c>
      <c r="D382" s="216" t="s">
        <v>167</v>
      </c>
      <c r="E382" s="145"/>
      <c r="F382" s="161" t="str">
        <f t="shared" si="13"/>
        <v/>
      </c>
      <c r="G382" s="161" t="str">
        <f t="shared" si="14"/>
        <v/>
      </c>
    </row>
    <row r="383" spans="1:7">
      <c r="A383" s="112" t="s">
        <v>2247</v>
      </c>
      <c r="B383" s="122" t="s">
        <v>1615</v>
      </c>
      <c r="C383" s="152" t="s">
        <v>167</v>
      </c>
      <c r="D383" s="216" t="s">
        <v>167</v>
      </c>
      <c r="E383" s="145"/>
      <c r="F383" s="161" t="str">
        <f t="shared" si="13"/>
        <v/>
      </c>
      <c r="G383" s="161" t="str">
        <f t="shared" si="14"/>
        <v/>
      </c>
    </row>
    <row r="384" spans="1:7">
      <c r="A384" s="112" t="s">
        <v>2248</v>
      </c>
      <c r="B384" s="122" t="s">
        <v>1496</v>
      </c>
      <c r="C384" s="152" t="s">
        <v>167</v>
      </c>
      <c r="D384" s="216" t="s">
        <v>167</v>
      </c>
      <c r="E384" s="145"/>
      <c r="F384" s="161" t="str">
        <f t="shared" si="13"/>
        <v/>
      </c>
      <c r="G384" s="161" t="str">
        <f t="shared" si="14"/>
        <v/>
      </c>
    </row>
    <row r="385" spans="1:7">
      <c r="A385" s="112" t="s">
        <v>2249</v>
      </c>
      <c r="B385" s="122" t="s">
        <v>1</v>
      </c>
      <c r="C385" s="178">
        <f>SUM(C378:C384)</f>
        <v>0</v>
      </c>
      <c r="D385" s="229">
        <f>SUM(D378:D384)</f>
        <v>0</v>
      </c>
      <c r="E385" s="145"/>
      <c r="F385" s="228">
        <f>SUM(F378:F384)</f>
        <v>0</v>
      </c>
      <c r="G385" s="228">
        <f>SUM(G378:G384)</f>
        <v>0</v>
      </c>
    </row>
    <row r="386" spans="1:7">
      <c r="A386" s="112" t="s">
        <v>2250</v>
      </c>
      <c r="B386" s="47"/>
      <c r="C386" s="46"/>
      <c r="D386" s="46"/>
      <c r="E386" s="145"/>
      <c r="F386" s="145"/>
      <c r="G386" s="145"/>
    </row>
    <row r="387" spans="1:7">
      <c r="A387" s="120"/>
      <c r="B387" s="120" t="s">
        <v>2251</v>
      </c>
      <c r="C387" s="120" t="s">
        <v>69</v>
      </c>
      <c r="D387" s="120" t="s">
        <v>1541</v>
      </c>
      <c r="E387" s="120"/>
      <c r="F387" s="120" t="s">
        <v>127</v>
      </c>
      <c r="G387" s="120" t="s">
        <v>2228</v>
      </c>
    </row>
    <row r="388" spans="1:7">
      <c r="A388" s="112" t="s">
        <v>2252</v>
      </c>
      <c r="B388" s="122" t="s">
        <v>3018</v>
      </c>
      <c r="C388" s="152" t="s">
        <v>167</v>
      </c>
      <c r="D388" s="216" t="s">
        <v>167</v>
      </c>
      <c r="E388" s="145"/>
      <c r="F388" s="161" t="str">
        <f>IF($C$392=0,"",IF(C388="ND2","",IF(C388="","",C388/$C$392)))</f>
        <v/>
      </c>
      <c r="G388" s="161" t="str">
        <f>IF($D$392=0,"",IF(D388="ND2","",IF(D388="","",D388/$D$392)))</f>
        <v/>
      </c>
    </row>
    <row r="389" spans="1:7">
      <c r="A389" s="112" t="s">
        <v>2253</v>
      </c>
      <c r="B389" s="211" t="s">
        <v>1841</v>
      </c>
      <c r="C389" s="152" t="s">
        <v>167</v>
      </c>
      <c r="D389" s="216" t="s">
        <v>167</v>
      </c>
      <c r="E389" s="145"/>
      <c r="F389" s="161" t="str">
        <f>IF($C$392=0,"",IF(C389="ND2","",IF(C389="","",C389/$C$392)))</f>
        <v/>
      </c>
      <c r="G389" s="161" t="str">
        <f>IF($D$392=0,"",IF(D389="ND2","",IF(D389="","",D389/$D$392)))</f>
        <v/>
      </c>
    </row>
    <row r="390" spans="1:7">
      <c r="A390" s="112" t="s">
        <v>2254</v>
      </c>
      <c r="B390" s="122" t="s">
        <v>1496</v>
      </c>
      <c r="C390" s="152" t="s">
        <v>167</v>
      </c>
      <c r="D390" s="216" t="s">
        <v>167</v>
      </c>
      <c r="E390" s="145"/>
      <c r="F390" s="161" t="str">
        <f>IF($C$392=0,"",IF(C390="ND2","",IF(C390="","",C390/$C$392)))</f>
        <v/>
      </c>
      <c r="G390" s="161" t="str">
        <f>IF($D$392=0,"",IF(D390="ND2","",IF(D390="","",D390/$D$392)))</f>
        <v/>
      </c>
    </row>
    <row r="391" spans="1:7">
      <c r="A391" s="112" t="s">
        <v>2255</v>
      </c>
      <c r="B391" s="112" t="s">
        <v>1562</v>
      </c>
      <c r="C391" s="152" t="s">
        <v>167</v>
      </c>
      <c r="D391" s="216" t="s">
        <v>167</v>
      </c>
      <c r="E391" s="145"/>
      <c r="F391" s="161" t="str">
        <f>IF($C$392=0,"",IF(C391="ND2","",IF(C391="","",C391/$C$392)))</f>
        <v/>
      </c>
      <c r="G391" s="161" t="str">
        <f>IF($D$392=0,"",IF(D391="ND2","",IF(D391="","",D391/$D$392)))</f>
        <v/>
      </c>
    </row>
    <row r="392" spans="1:7">
      <c r="A392" s="112" t="s">
        <v>2256</v>
      </c>
      <c r="B392" s="122" t="s">
        <v>1</v>
      </c>
      <c r="C392" s="178">
        <f>SUM(C388:C391)</f>
        <v>0</v>
      </c>
      <c r="D392" s="229">
        <f>SUM(D388:D391)</f>
        <v>0</v>
      </c>
      <c r="E392" s="145"/>
      <c r="F392" s="228">
        <f>SUM(F388:F391)</f>
        <v>0</v>
      </c>
      <c r="G392" s="228">
        <f>SUM(G388:G391)</f>
        <v>0</v>
      </c>
    </row>
    <row r="393" spans="1:7">
      <c r="A393" s="112" t="s">
        <v>2257</v>
      </c>
      <c r="B393" s="46"/>
      <c r="C393" s="221"/>
      <c r="D393" s="46"/>
      <c r="E393" s="101"/>
      <c r="F393" s="101"/>
      <c r="G393" s="101"/>
    </row>
    <row r="394" spans="1:7">
      <c r="A394" s="120"/>
      <c r="B394" s="120" t="s">
        <v>3040</v>
      </c>
      <c r="C394" s="120" t="s">
        <v>69</v>
      </c>
      <c r="D394" s="120" t="s">
        <v>1541</v>
      </c>
      <c r="E394" s="120"/>
      <c r="F394" s="120" t="s">
        <v>2608</v>
      </c>
      <c r="G394" s="120" t="s">
        <v>2912</v>
      </c>
    </row>
    <row r="395" spans="1:7">
      <c r="A395" s="112" t="s">
        <v>2258</v>
      </c>
      <c r="B395" s="122" t="s">
        <v>1610</v>
      </c>
      <c r="C395" s="152" t="s">
        <v>167</v>
      </c>
      <c r="D395" s="216" t="s">
        <v>167</v>
      </c>
      <c r="E395" s="223"/>
      <c r="F395" s="152" t="s">
        <v>167</v>
      </c>
      <c r="G395" s="152" t="s">
        <v>167</v>
      </c>
    </row>
    <row r="396" spans="1:7">
      <c r="A396" s="112" t="s">
        <v>2259</v>
      </c>
      <c r="B396" s="211" t="s">
        <v>1611</v>
      </c>
      <c r="C396" s="152" t="s">
        <v>167</v>
      </c>
      <c r="D396" s="216" t="s">
        <v>167</v>
      </c>
      <c r="E396" s="223"/>
      <c r="F396" s="152" t="s">
        <v>167</v>
      </c>
      <c r="G396" s="152" t="s">
        <v>167</v>
      </c>
    </row>
    <row r="397" spans="1:7">
      <c r="A397" s="112" t="s">
        <v>2260</v>
      </c>
      <c r="B397" s="122" t="s">
        <v>1612</v>
      </c>
      <c r="C397" s="152" t="s">
        <v>167</v>
      </c>
      <c r="D397" s="216" t="s">
        <v>167</v>
      </c>
      <c r="E397" s="223"/>
      <c r="F397" s="152" t="s">
        <v>167</v>
      </c>
      <c r="G397" s="152" t="s">
        <v>167</v>
      </c>
    </row>
    <row r="398" spans="1:7">
      <c r="A398" s="112" t="s">
        <v>2261</v>
      </c>
      <c r="B398" s="122" t="s">
        <v>1613</v>
      </c>
      <c r="C398" s="152" t="s">
        <v>167</v>
      </c>
      <c r="D398" s="216" t="s">
        <v>167</v>
      </c>
      <c r="E398" s="223"/>
      <c r="F398" s="152" t="s">
        <v>167</v>
      </c>
      <c r="G398" s="152" t="s">
        <v>167</v>
      </c>
    </row>
    <row r="399" spans="1:7">
      <c r="A399" s="112" t="s">
        <v>2262</v>
      </c>
      <c r="B399" s="122" t="s">
        <v>1614</v>
      </c>
      <c r="C399" s="152" t="s">
        <v>167</v>
      </c>
      <c r="D399" s="216" t="s">
        <v>167</v>
      </c>
      <c r="E399" s="223"/>
      <c r="F399" s="152" t="s">
        <v>167</v>
      </c>
      <c r="G399" s="152" t="s">
        <v>167</v>
      </c>
    </row>
    <row r="400" spans="1:7">
      <c r="A400" s="112" t="s">
        <v>2263</v>
      </c>
      <c r="B400" s="122" t="s">
        <v>1615</v>
      </c>
      <c r="C400" s="152" t="s">
        <v>167</v>
      </c>
      <c r="D400" s="216" t="s">
        <v>167</v>
      </c>
      <c r="E400" s="223"/>
      <c r="F400" s="152" t="s">
        <v>167</v>
      </c>
      <c r="G400" s="152" t="s">
        <v>167</v>
      </c>
    </row>
    <row r="401" spans="1:7">
      <c r="A401" s="112" t="s">
        <v>2264</v>
      </c>
      <c r="B401" s="122" t="s">
        <v>1496</v>
      </c>
      <c r="C401" s="152" t="s">
        <v>167</v>
      </c>
      <c r="D401" s="216" t="s">
        <v>167</v>
      </c>
      <c r="E401" s="223"/>
      <c r="F401" s="152" t="s">
        <v>167</v>
      </c>
      <c r="G401" s="152" t="s">
        <v>167</v>
      </c>
    </row>
    <row r="402" spans="1:7">
      <c r="A402" s="112" t="s">
        <v>2265</v>
      </c>
      <c r="B402" s="122" t="s">
        <v>1</v>
      </c>
      <c r="C402" s="178">
        <f>SUM(C395:C401)</f>
        <v>0</v>
      </c>
      <c r="D402" s="178">
        <f>SUM(D395:D401)</f>
        <v>0</v>
      </c>
      <c r="E402" s="101"/>
      <c r="F402" s="46"/>
      <c r="G402" s="161" t="str">
        <f>IF($D$413=0,"",IF(#REF!="ND2","",IF(#REF!="","",#REF!/$D$413)))</f>
        <v/>
      </c>
    </row>
    <row r="403" spans="1:7">
      <c r="A403" s="112" t="s">
        <v>2266</v>
      </c>
      <c r="B403" s="112" t="s">
        <v>2569</v>
      </c>
      <c r="C403" s="152" t="s">
        <v>167</v>
      </c>
      <c r="D403" s="216" t="s">
        <v>167</v>
      </c>
      <c r="E403" s="46"/>
      <c r="F403" s="152" t="s">
        <v>167</v>
      </c>
      <c r="G403" s="161" t="str">
        <f>IF($D$413=0,"",IF(D402="ND2","",IF(D402="","",D402/$D$413)))</f>
        <v/>
      </c>
    </row>
    <row r="404" spans="1:7">
      <c r="A404" s="112" t="s">
        <v>2267</v>
      </c>
      <c r="G404" s="230" t="str">
        <f>IF($D$413=0,"",IF(D403="ND2","",IF(D403="","",D403/$D$413)))</f>
        <v/>
      </c>
    </row>
    <row r="405" spans="1:7">
      <c r="A405" s="112" t="s">
        <v>2268</v>
      </c>
      <c r="B405" s="148"/>
      <c r="C405" s="46"/>
      <c r="D405" s="46"/>
      <c r="E405" s="101"/>
      <c r="F405" s="230"/>
      <c r="G405" s="230"/>
    </row>
    <row r="406" spans="1:7">
      <c r="A406" s="112" t="s">
        <v>2269</v>
      </c>
      <c r="B406" s="148"/>
      <c r="C406" s="46"/>
      <c r="D406" s="46"/>
      <c r="E406" s="101"/>
      <c r="F406" s="230"/>
      <c r="G406" s="230"/>
    </row>
    <row r="407" spans="1:7">
      <c r="A407" s="112" t="s">
        <v>2270</v>
      </c>
      <c r="B407" s="148"/>
      <c r="C407" s="46"/>
      <c r="D407" s="46"/>
      <c r="E407" s="101"/>
      <c r="F407" s="230"/>
      <c r="G407" s="230"/>
    </row>
    <row r="408" spans="1:7">
      <c r="A408" s="112" t="s">
        <v>2271</v>
      </c>
      <c r="B408" s="148"/>
      <c r="C408" s="46"/>
      <c r="D408" s="46"/>
      <c r="E408" s="101"/>
      <c r="F408" s="230"/>
      <c r="G408" s="230"/>
    </row>
    <row r="409" spans="1:7">
      <c r="A409" s="112" t="s">
        <v>2272</v>
      </c>
      <c r="B409" s="148"/>
      <c r="C409" s="46"/>
      <c r="D409" s="46"/>
      <c r="E409" s="101"/>
      <c r="F409" s="230"/>
      <c r="G409" s="230"/>
    </row>
    <row r="410" spans="1:7">
      <c r="A410" s="112" t="s">
        <v>2273</v>
      </c>
      <c r="B410" s="148"/>
      <c r="C410" s="46"/>
      <c r="D410" s="46"/>
      <c r="E410" s="101"/>
      <c r="F410" s="230"/>
      <c r="G410" s="230"/>
    </row>
    <row r="411" spans="1:7">
      <c r="A411" s="112" t="s">
        <v>2274</v>
      </c>
      <c r="B411" s="148"/>
      <c r="C411" s="46"/>
      <c r="D411" s="46"/>
      <c r="E411" s="101"/>
      <c r="F411" s="230"/>
      <c r="G411" s="230"/>
    </row>
    <row r="412" spans="1:7">
      <c r="A412" s="112" t="s">
        <v>2275</v>
      </c>
      <c r="B412" s="47"/>
      <c r="C412" s="46"/>
      <c r="D412" s="46"/>
      <c r="E412" s="101"/>
      <c r="F412" s="230"/>
      <c r="G412" s="230"/>
    </row>
    <row r="413" spans="1:7">
      <c r="A413" s="112" t="s">
        <v>2276</v>
      </c>
      <c r="B413" s="47"/>
      <c r="C413" s="153"/>
      <c r="D413" s="46"/>
      <c r="E413" s="101"/>
      <c r="F413" s="270"/>
      <c r="G413" s="270"/>
    </row>
    <row r="414" spans="1:7">
      <c r="A414" s="112" t="s">
        <v>2277</v>
      </c>
      <c r="B414" s="46"/>
      <c r="C414" s="156"/>
      <c r="D414" s="46"/>
      <c r="E414" s="101"/>
      <c r="F414" s="101"/>
      <c r="G414" s="101"/>
    </row>
    <row r="415" spans="1:7">
      <c r="A415" s="112" t="s">
        <v>2278</v>
      </c>
      <c r="B415" s="46"/>
      <c r="C415" s="156"/>
      <c r="D415" s="46"/>
      <c r="E415" s="101"/>
      <c r="F415" s="101"/>
      <c r="G415" s="101"/>
    </row>
    <row r="416" spans="1:7">
      <c r="A416" s="112" t="s">
        <v>2279</v>
      </c>
      <c r="B416" s="46"/>
      <c r="C416" s="156"/>
      <c r="D416" s="46"/>
      <c r="E416" s="101"/>
      <c r="F416" s="101"/>
      <c r="G416" s="101"/>
    </row>
    <row r="417" spans="1:7">
      <c r="A417" s="112" t="s">
        <v>2280</v>
      </c>
      <c r="B417" s="46"/>
      <c r="C417" s="156"/>
      <c r="D417" s="46"/>
      <c r="E417" s="101"/>
      <c r="F417" s="101"/>
      <c r="G417" s="101"/>
    </row>
    <row r="418" spans="1:7">
      <c r="A418" s="112" t="s">
        <v>2281</v>
      </c>
      <c r="B418" s="46"/>
      <c r="C418" s="156"/>
      <c r="D418" s="46"/>
      <c r="E418" s="101"/>
      <c r="F418" s="101"/>
      <c r="G418" s="101"/>
    </row>
    <row r="419" spans="1:7">
      <c r="A419" s="112" t="s">
        <v>2282</v>
      </c>
      <c r="B419" s="46"/>
      <c r="C419" s="156"/>
      <c r="D419" s="46"/>
      <c r="E419" s="101"/>
      <c r="F419" s="101"/>
      <c r="G419" s="101"/>
    </row>
    <row r="420" spans="1:7">
      <c r="A420" s="112" t="s">
        <v>2283</v>
      </c>
      <c r="B420" s="46"/>
      <c r="C420" s="156"/>
      <c r="D420" s="46"/>
      <c r="E420" s="101"/>
      <c r="F420" s="101"/>
      <c r="G420" s="101"/>
    </row>
    <row r="421" spans="1:7">
      <c r="A421" s="112" t="s">
        <v>2284</v>
      </c>
      <c r="B421" s="46"/>
      <c r="C421" s="156"/>
      <c r="D421" s="46"/>
      <c r="E421" s="101"/>
      <c r="F421" s="101"/>
      <c r="G421" s="101"/>
    </row>
    <row r="422" spans="1:7">
      <c r="A422" s="112" t="s">
        <v>2285</v>
      </c>
      <c r="B422" s="46"/>
      <c r="C422" s="156"/>
      <c r="D422" s="46"/>
      <c r="E422" s="101"/>
      <c r="F422" s="101"/>
      <c r="G422" s="101"/>
    </row>
    <row r="423" spans="1:7">
      <c r="A423" s="112" t="s">
        <v>2286</v>
      </c>
      <c r="B423" s="46"/>
      <c r="C423" s="156"/>
      <c r="D423" s="46"/>
      <c r="E423" s="101"/>
      <c r="F423" s="101"/>
      <c r="G423" s="101"/>
    </row>
    <row r="424" spans="1:7">
      <c r="A424" s="112" t="s">
        <v>2287</v>
      </c>
      <c r="B424" s="46"/>
      <c r="C424" s="156"/>
      <c r="D424" s="46"/>
      <c r="E424" s="101"/>
      <c r="F424" s="101"/>
      <c r="G424" s="101"/>
    </row>
    <row r="425" spans="1:7">
      <c r="A425" s="112" t="s">
        <v>2288</v>
      </c>
      <c r="B425" s="46"/>
      <c r="C425" s="156"/>
      <c r="D425" s="46"/>
      <c r="E425" s="101"/>
      <c r="F425" s="101"/>
      <c r="G425" s="101"/>
    </row>
    <row r="426" spans="1:7">
      <c r="A426" s="112" t="s">
        <v>2289</v>
      </c>
      <c r="B426" s="46"/>
      <c r="C426" s="156"/>
      <c r="D426" s="46"/>
      <c r="E426" s="101"/>
      <c r="F426" s="101"/>
      <c r="G426" s="101"/>
    </row>
    <row r="427" spans="1:7">
      <c r="A427" s="112" t="s">
        <v>2290</v>
      </c>
      <c r="B427" s="46"/>
      <c r="C427" s="156"/>
      <c r="D427" s="46"/>
      <c r="E427" s="101"/>
      <c r="F427" s="101"/>
      <c r="G427" s="101"/>
    </row>
    <row r="428" spans="1:7">
      <c r="A428" s="112" t="s">
        <v>2291</v>
      </c>
      <c r="B428" s="46"/>
      <c r="C428" s="156"/>
      <c r="D428" s="46"/>
      <c r="E428" s="101"/>
      <c r="F428" s="101"/>
      <c r="G428" s="101"/>
    </row>
    <row r="429" spans="1:7">
      <c r="A429" s="112" t="s">
        <v>2292</v>
      </c>
      <c r="B429" s="46"/>
      <c r="C429" s="156"/>
      <c r="D429" s="46"/>
      <c r="E429" s="101"/>
      <c r="F429" s="101"/>
      <c r="G429" s="101"/>
    </row>
    <row r="430" spans="1:7">
      <c r="A430" s="112" t="s">
        <v>2293</v>
      </c>
      <c r="B430" s="46"/>
      <c r="C430" s="156"/>
      <c r="D430" s="46"/>
      <c r="E430" s="101"/>
      <c r="F430" s="101"/>
      <c r="G430" s="101"/>
    </row>
    <row r="431" spans="1:7">
      <c r="A431" s="112" t="s">
        <v>2294</v>
      </c>
      <c r="B431" s="46"/>
      <c r="C431" s="156"/>
      <c r="D431" s="46"/>
      <c r="E431" s="101"/>
      <c r="F431" s="101"/>
      <c r="G431" s="101"/>
    </row>
    <row r="432" spans="1:7">
      <c r="A432" s="112" t="s">
        <v>2295</v>
      </c>
      <c r="B432" s="46"/>
      <c r="C432" s="156"/>
      <c r="D432" s="46"/>
      <c r="E432" s="101"/>
      <c r="F432" s="101"/>
      <c r="G432" s="101"/>
    </row>
    <row r="433" spans="1:7">
      <c r="A433" s="112" t="s">
        <v>2296</v>
      </c>
      <c r="B433" s="46"/>
      <c r="C433" s="156"/>
      <c r="D433" s="46"/>
      <c r="E433" s="101"/>
      <c r="F433" s="101"/>
      <c r="G433" s="101"/>
    </row>
    <row r="434" spans="1:7">
      <c r="A434" s="112" t="s">
        <v>2297</v>
      </c>
      <c r="B434" s="46"/>
      <c r="C434" s="156"/>
      <c r="D434" s="46"/>
      <c r="E434" s="101"/>
      <c r="F434" s="101"/>
      <c r="G434" s="101"/>
    </row>
    <row r="435" spans="1:7">
      <c r="A435" s="112" t="s">
        <v>2298</v>
      </c>
      <c r="B435" s="46"/>
      <c r="C435" s="156"/>
      <c r="D435" s="46"/>
      <c r="E435" s="101"/>
      <c r="F435" s="101"/>
      <c r="G435" s="101"/>
    </row>
    <row r="436" spans="1:7">
      <c r="A436" s="112" t="s">
        <v>2299</v>
      </c>
      <c r="B436" s="46"/>
      <c r="C436" s="156"/>
      <c r="D436" s="46"/>
      <c r="E436" s="101"/>
      <c r="F436" s="101"/>
      <c r="G436" s="101"/>
    </row>
    <row r="437" spans="1:7">
      <c r="A437" s="112" t="s">
        <v>2300</v>
      </c>
      <c r="B437" s="46"/>
      <c r="C437" s="156"/>
      <c r="D437" s="46"/>
      <c r="E437" s="101"/>
      <c r="F437" s="101"/>
      <c r="G437" s="101"/>
    </row>
    <row r="438" spans="1:7">
      <c r="A438" s="112" t="s">
        <v>2301</v>
      </c>
      <c r="B438" s="46"/>
      <c r="C438" s="156"/>
      <c r="D438" s="46"/>
      <c r="E438" s="101"/>
      <c r="F438" s="101"/>
      <c r="G438" s="101"/>
    </row>
    <row r="439" spans="1:7">
      <c r="A439" s="112" t="s">
        <v>2302</v>
      </c>
      <c r="B439" s="46"/>
      <c r="C439" s="156"/>
      <c r="D439" s="46"/>
      <c r="E439" s="101"/>
      <c r="F439" s="101"/>
      <c r="G439" s="101"/>
    </row>
    <row r="440" spans="1:7">
      <c r="A440" s="112" t="s">
        <v>2303</v>
      </c>
      <c r="B440" s="46"/>
      <c r="C440" s="156"/>
      <c r="D440" s="46"/>
      <c r="E440" s="101"/>
      <c r="F440" s="101"/>
      <c r="G440" s="101"/>
    </row>
    <row r="441" spans="1:7">
      <c r="A441" s="112" t="s">
        <v>2304</v>
      </c>
      <c r="B441" s="46"/>
      <c r="C441" s="156"/>
      <c r="D441" s="46"/>
      <c r="E441" s="101"/>
      <c r="F441" s="101"/>
      <c r="G441" s="101"/>
    </row>
    <row r="442" spans="1:7">
      <c r="A442" s="112" t="s">
        <v>2305</v>
      </c>
      <c r="B442" s="46"/>
      <c r="C442" s="156"/>
      <c r="D442" s="46"/>
      <c r="E442" s="101"/>
      <c r="F442" s="101"/>
      <c r="G442" s="101"/>
    </row>
    <row r="443" spans="1:7" ht="18">
      <c r="A443" s="208"/>
      <c r="B443" s="212" t="s">
        <v>2655</v>
      </c>
      <c r="C443" s="208"/>
      <c r="D443" s="208"/>
      <c r="E443" s="208"/>
      <c r="F443" s="208"/>
      <c r="G443" s="208"/>
    </row>
    <row r="444" spans="1:7" s="71" customFormat="1">
      <c r="A444" s="120"/>
      <c r="B444" s="120" t="s">
        <v>1726</v>
      </c>
      <c r="C444" s="120" t="s">
        <v>135</v>
      </c>
      <c r="D444" s="120" t="s">
        <v>52</v>
      </c>
      <c r="E444" s="120"/>
      <c r="F444" s="120" t="s">
        <v>128</v>
      </c>
      <c r="G444" s="120" t="s">
        <v>133</v>
      </c>
    </row>
    <row r="445" spans="1:7">
      <c r="A445" s="112" t="s">
        <v>2306</v>
      </c>
      <c r="B445" s="112" t="s">
        <v>75</v>
      </c>
      <c r="C445" s="152" t="s">
        <v>167</v>
      </c>
      <c r="D445" s="147"/>
      <c r="E445" s="171"/>
      <c r="F445" s="170"/>
      <c r="G445" s="170"/>
    </row>
    <row r="446" spans="1:7">
      <c r="A446" s="168"/>
      <c r="B446" s="46"/>
      <c r="C446" s="46"/>
      <c r="D446" s="46"/>
      <c r="E446" s="168"/>
      <c r="F446" s="225"/>
      <c r="G446" s="225"/>
    </row>
    <row r="447" spans="1:7">
      <c r="A447" s="46"/>
      <c r="B447" s="46" t="s">
        <v>136</v>
      </c>
      <c r="C447" s="46"/>
      <c r="D447" s="46"/>
      <c r="E447" s="168"/>
      <c r="F447" s="225"/>
      <c r="G447" s="225"/>
    </row>
    <row r="448" spans="1:7">
      <c r="A448" s="112" t="s">
        <v>2307</v>
      </c>
      <c r="B448" s="148" t="s">
        <v>1544</v>
      </c>
      <c r="C448" s="152" t="s">
        <v>167</v>
      </c>
      <c r="D448" s="152" t="s">
        <v>167</v>
      </c>
      <c r="E448" s="168"/>
      <c r="F448" s="161" t="str">
        <f t="shared" ref="F448:F471" si="15">IF($C$472=0,"",IF(C448="ND2","",IF(C448="","",C448/$C$472)))</f>
        <v/>
      </c>
      <c r="G448" s="161" t="str">
        <f t="shared" ref="G448:G471" si="16">IF($D$472=0,"",IF(D448="ND2","",IF(D448="","",D448/$D$472)))</f>
        <v/>
      </c>
    </row>
    <row r="449" spans="1:7">
      <c r="A449" s="112" t="s">
        <v>2308</v>
      </c>
      <c r="B449" s="148" t="s">
        <v>1544</v>
      </c>
      <c r="C449" s="152" t="s">
        <v>167</v>
      </c>
      <c r="D449" s="152" t="s">
        <v>167</v>
      </c>
      <c r="E449" s="168"/>
      <c r="F449" s="161" t="str">
        <f t="shared" si="15"/>
        <v/>
      </c>
      <c r="G449" s="161" t="str">
        <f t="shared" si="16"/>
        <v/>
      </c>
    </row>
    <row r="450" spans="1:7">
      <c r="A450" s="112" t="s">
        <v>2309</v>
      </c>
      <c r="B450" s="148" t="s">
        <v>1544</v>
      </c>
      <c r="C450" s="152" t="s">
        <v>167</v>
      </c>
      <c r="D450" s="152" t="s">
        <v>167</v>
      </c>
      <c r="E450" s="168"/>
      <c r="F450" s="161" t="str">
        <f t="shared" si="15"/>
        <v/>
      </c>
      <c r="G450" s="161" t="str">
        <f t="shared" si="16"/>
        <v/>
      </c>
    </row>
    <row r="451" spans="1:7">
      <c r="A451" s="112" t="s">
        <v>2310</v>
      </c>
      <c r="B451" s="148" t="s">
        <v>1544</v>
      </c>
      <c r="C451" s="152" t="s">
        <v>167</v>
      </c>
      <c r="D451" s="152" t="s">
        <v>167</v>
      </c>
      <c r="E451" s="168"/>
      <c r="F451" s="161" t="str">
        <f t="shared" si="15"/>
        <v/>
      </c>
      <c r="G451" s="161" t="str">
        <f t="shared" si="16"/>
        <v/>
      </c>
    </row>
    <row r="452" spans="1:7">
      <c r="A452" s="112" t="s">
        <v>2311</v>
      </c>
      <c r="B452" s="148" t="s">
        <v>1544</v>
      </c>
      <c r="C452" s="152" t="s">
        <v>167</v>
      </c>
      <c r="D452" s="152" t="s">
        <v>167</v>
      </c>
      <c r="E452" s="168"/>
      <c r="F452" s="161" t="str">
        <f t="shared" si="15"/>
        <v/>
      </c>
      <c r="G452" s="161" t="str">
        <f t="shared" si="16"/>
        <v/>
      </c>
    </row>
    <row r="453" spans="1:7">
      <c r="A453" s="112" t="s">
        <v>2312</v>
      </c>
      <c r="B453" s="148" t="s">
        <v>1544</v>
      </c>
      <c r="C453" s="152" t="s">
        <v>167</v>
      </c>
      <c r="D453" s="152" t="s">
        <v>167</v>
      </c>
      <c r="E453" s="168"/>
      <c r="F453" s="161" t="str">
        <f t="shared" si="15"/>
        <v/>
      </c>
      <c r="G453" s="161" t="str">
        <f t="shared" si="16"/>
        <v/>
      </c>
    </row>
    <row r="454" spans="1:7">
      <c r="A454" s="112" t="s">
        <v>2313</v>
      </c>
      <c r="B454" s="148" t="s">
        <v>1544</v>
      </c>
      <c r="C454" s="152" t="s">
        <v>167</v>
      </c>
      <c r="D454" s="152" t="s">
        <v>167</v>
      </c>
      <c r="E454" s="168"/>
      <c r="F454" s="161" t="str">
        <f t="shared" si="15"/>
        <v/>
      </c>
      <c r="G454" s="161" t="str">
        <f t="shared" si="16"/>
        <v/>
      </c>
    </row>
    <row r="455" spans="1:7">
      <c r="A455" s="112" t="s">
        <v>2314</v>
      </c>
      <c r="B455" s="148" t="s">
        <v>1544</v>
      </c>
      <c r="C455" s="152" t="s">
        <v>167</v>
      </c>
      <c r="D455" s="152" t="s">
        <v>167</v>
      </c>
      <c r="E455" s="168"/>
      <c r="F455" s="161" t="str">
        <f t="shared" si="15"/>
        <v/>
      </c>
      <c r="G455" s="161" t="str">
        <f t="shared" si="16"/>
        <v/>
      </c>
    </row>
    <row r="456" spans="1:7">
      <c r="A456" s="112" t="s">
        <v>2315</v>
      </c>
      <c r="B456" s="148" t="s">
        <v>1544</v>
      </c>
      <c r="C456" s="152" t="s">
        <v>167</v>
      </c>
      <c r="D456" s="152" t="s">
        <v>167</v>
      </c>
      <c r="E456" s="168"/>
      <c r="F456" s="161" t="str">
        <f t="shared" si="15"/>
        <v/>
      </c>
      <c r="G456" s="161" t="str">
        <f t="shared" si="16"/>
        <v/>
      </c>
    </row>
    <row r="457" spans="1:7">
      <c r="A457" s="112" t="s">
        <v>2316</v>
      </c>
      <c r="B457" s="148" t="s">
        <v>1544</v>
      </c>
      <c r="C457" s="152" t="s">
        <v>167</v>
      </c>
      <c r="D457" s="152" t="s">
        <v>167</v>
      </c>
      <c r="E457" s="47"/>
      <c r="F457" s="161" t="str">
        <f t="shared" si="15"/>
        <v/>
      </c>
      <c r="G457" s="161" t="str">
        <f t="shared" si="16"/>
        <v/>
      </c>
    </row>
    <row r="458" spans="1:7">
      <c r="A458" s="112" t="s">
        <v>2317</v>
      </c>
      <c r="B458" s="148" t="s">
        <v>1544</v>
      </c>
      <c r="C458" s="152" t="s">
        <v>167</v>
      </c>
      <c r="D458" s="152" t="s">
        <v>167</v>
      </c>
      <c r="E458" s="47"/>
      <c r="F458" s="161" t="str">
        <f t="shared" si="15"/>
        <v/>
      </c>
      <c r="G458" s="161" t="str">
        <f t="shared" si="16"/>
        <v/>
      </c>
    </row>
    <row r="459" spans="1:7">
      <c r="A459" s="112" t="s">
        <v>2318</v>
      </c>
      <c r="B459" s="148" t="s">
        <v>1544</v>
      </c>
      <c r="C459" s="152" t="s">
        <v>167</v>
      </c>
      <c r="D459" s="152" t="s">
        <v>167</v>
      </c>
      <c r="E459" s="47"/>
      <c r="F459" s="161" t="str">
        <f t="shared" si="15"/>
        <v/>
      </c>
      <c r="G459" s="161" t="str">
        <f t="shared" si="16"/>
        <v/>
      </c>
    </row>
    <row r="460" spans="1:7">
      <c r="A460" s="112" t="s">
        <v>2319</v>
      </c>
      <c r="B460" s="148" t="s">
        <v>1544</v>
      </c>
      <c r="C460" s="152" t="s">
        <v>167</v>
      </c>
      <c r="D460" s="152" t="s">
        <v>167</v>
      </c>
      <c r="E460" s="47"/>
      <c r="F460" s="161" t="str">
        <f t="shared" si="15"/>
        <v/>
      </c>
      <c r="G460" s="161" t="str">
        <f t="shared" si="16"/>
        <v/>
      </c>
    </row>
    <row r="461" spans="1:7">
      <c r="A461" s="112" t="s">
        <v>2320</v>
      </c>
      <c r="B461" s="148" t="s">
        <v>1544</v>
      </c>
      <c r="C461" s="152" t="s">
        <v>167</v>
      </c>
      <c r="D461" s="152" t="s">
        <v>167</v>
      </c>
      <c r="E461" s="47"/>
      <c r="F461" s="161" t="str">
        <f t="shared" si="15"/>
        <v/>
      </c>
      <c r="G461" s="161" t="str">
        <f t="shared" si="16"/>
        <v/>
      </c>
    </row>
    <row r="462" spans="1:7">
      <c r="A462" s="112" t="s">
        <v>2321</v>
      </c>
      <c r="B462" s="148" t="s">
        <v>1544</v>
      </c>
      <c r="C462" s="152" t="s">
        <v>167</v>
      </c>
      <c r="D462" s="152" t="s">
        <v>167</v>
      </c>
      <c r="E462" s="47"/>
      <c r="F462" s="161" t="str">
        <f t="shared" si="15"/>
        <v/>
      </c>
      <c r="G462" s="161" t="str">
        <f t="shared" si="16"/>
        <v/>
      </c>
    </row>
    <row r="463" spans="1:7">
      <c r="A463" s="112" t="s">
        <v>2322</v>
      </c>
      <c r="B463" s="148" t="s">
        <v>1544</v>
      </c>
      <c r="C463" s="152" t="s">
        <v>167</v>
      </c>
      <c r="D463" s="152" t="s">
        <v>167</v>
      </c>
      <c r="E463" s="46"/>
      <c r="F463" s="161" t="str">
        <f t="shared" si="15"/>
        <v/>
      </c>
      <c r="G463" s="161" t="str">
        <f t="shared" si="16"/>
        <v/>
      </c>
    </row>
    <row r="464" spans="1:7">
      <c r="A464" s="112" t="s">
        <v>2323</v>
      </c>
      <c r="B464" s="148" t="s">
        <v>1544</v>
      </c>
      <c r="C464" s="152" t="s">
        <v>167</v>
      </c>
      <c r="D464" s="152" t="s">
        <v>167</v>
      </c>
      <c r="E464" s="226"/>
      <c r="F464" s="161" t="str">
        <f t="shared" si="15"/>
        <v/>
      </c>
      <c r="G464" s="161" t="str">
        <f t="shared" si="16"/>
        <v/>
      </c>
    </row>
    <row r="465" spans="1:7">
      <c r="A465" s="112" t="s">
        <v>2324</v>
      </c>
      <c r="B465" s="148" t="s">
        <v>1544</v>
      </c>
      <c r="C465" s="152" t="s">
        <v>167</v>
      </c>
      <c r="D465" s="152" t="s">
        <v>167</v>
      </c>
      <c r="E465" s="226"/>
      <c r="F465" s="161" t="str">
        <f t="shared" si="15"/>
        <v/>
      </c>
      <c r="G465" s="161" t="str">
        <f t="shared" si="16"/>
        <v/>
      </c>
    </row>
    <row r="466" spans="1:7">
      <c r="A466" s="112" t="s">
        <v>2325</v>
      </c>
      <c r="B466" s="148" t="s">
        <v>1544</v>
      </c>
      <c r="C466" s="152" t="s">
        <v>167</v>
      </c>
      <c r="D466" s="152" t="s">
        <v>167</v>
      </c>
      <c r="E466" s="226"/>
      <c r="F466" s="161" t="str">
        <f t="shared" si="15"/>
        <v/>
      </c>
      <c r="G466" s="161" t="str">
        <f t="shared" si="16"/>
        <v/>
      </c>
    </row>
    <row r="467" spans="1:7">
      <c r="A467" s="112" t="s">
        <v>2326</v>
      </c>
      <c r="B467" s="148" t="s">
        <v>1544</v>
      </c>
      <c r="C467" s="152" t="s">
        <v>167</v>
      </c>
      <c r="D467" s="152" t="s">
        <v>167</v>
      </c>
      <c r="E467" s="226"/>
      <c r="F467" s="161" t="str">
        <f t="shared" si="15"/>
        <v/>
      </c>
      <c r="G467" s="161" t="str">
        <f t="shared" si="16"/>
        <v/>
      </c>
    </row>
    <row r="468" spans="1:7">
      <c r="A468" s="112" t="s">
        <v>2327</v>
      </c>
      <c r="B468" s="148" t="s">
        <v>1544</v>
      </c>
      <c r="C468" s="152" t="s">
        <v>167</v>
      </c>
      <c r="D468" s="152" t="s">
        <v>167</v>
      </c>
      <c r="E468" s="226"/>
      <c r="F468" s="161" t="str">
        <f t="shared" si="15"/>
        <v/>
      </c>
      <c r="G468" s="161" t="str">
        <f t="shared" si="16"/>
        <v/>
      </c>
    </row>
    <row r="469" spans="1:7">
      <c r="A469" s="112" t="s">
        <v>2328</v>
      </c>
      <c r="B469" s="148" t="s">
        <v>1544</v>
      </c>
      <c r="C469" s="152" t="s">
        <v>167</v>
      </c>
      <c r="D469" s="152" t="s">
        <v>167</v>
      </c>
      <c r="E469" s="226"/>
      <c r="F469" s="161" t="str">
        <f t="shared" si="15"/>
        <v/>
      </c>
      <c r="G469" s="161" t="str">
        <f t="shared" si="16"/>
        <v/>
      </c>
    </row>
    <row r="470" spans="1:7">
      <c r="A470" s="112" t="s">
        <v>2329</v>
      </c>
      <c r="B470" s="148" t="s">
        <v>1544</v>
      </c>
      <c r="C470" s="152" t="s">
        <v>167</v>
      </c>
      <c r="D470" s="152" t="s">
        <v>167</v>
      </c>
      <c r="E470" s="226"/>
      <c r="F470" s="161" t="str">
        <f t="shared" si="15"/>
        <v/>
      </c>
      <c r="G470" s="161" t="str">
        <f t="shared" si="16"/>
        <v/>
      </c>
    </row>
    <row r="471" spans="1:7">
      <c r="A471" s="112" t="s">
        <v>2330</v>
      </c>
      <c r="B471" s="148" t="s">
        <v>1544</v>
      </c>
      <c r="C471" s="152" t="s">
        <v>167</v>
      </c>
      <c r="D471" s="152" t="s">
        <v>167</v>
      </c>
      <c r="E471" s="226"/>
      <c r="F471" s="161" t="str">
        <f t="shared" si="15"/>
        <v/>
      </c>
      <c r="G471" s="161" t="str">
        <f t="shared" si="16"/>
        <v/>
      </c>
    </row>
    <row r="472" spans="1:7">
      <c r="A472" s="112" t="s">
        <v>2331</v>
      </c>
      <c r="B472" s="122" t="s">
        <v>1</v>
      </c>
      <c r="C472" s="163">
        <f>SUM(C448:C471)</f>
        <v>0</v>
      </c>
      <c r="D472" s="112">
        <f>SUM(D448:D471)</f>
        <v>0</v>
      </c>
      <c r="E472" s="226"/>
      <c r="F472" s="228">
        <f>SUM(F448:F471)</f>
        <v>0</v>
      </c>
      <c r="G472" s="228">
        <f>SUM(G448:G471)</f>
        <v>0</v>
      </c>
    </row>
    <row r="473" spans="1:7">
      <c r="A473" s="120"/>
      <c r="B473" s="120" t="s">
        <v>1727</v>
      </c>
      <c r="C473" s="120" t="s">
        <v>135</v>
      </c>
      <c r="D473" s="120" t="s">
        <v>52</v>
      </c>
      <c r="E473" s="120"/>
      <c r="F473" s="120" t="s">
        <v>128</v>
      </c>
      <c r="G473" s="120" t="s">
        <v>133</v>
      </c>
    </row>
    <row r="474" spans="1:7">
      <c r="A474" s="112" t="s">
        <v>2332</v>
      </c>
      <c r="B474" s="112" t="s">
        <v>120</v>
      </c>
      <c r="C474" s="154" t="s">
        <v>167</v>
      </c>
      <c r="D474" s="147"/>
      <c r="E474" s="147"/>
      <c r="F474" s="147"/>
      <c r="G474" s="147"/>
    </row>
    <row r="475" spans="1:7">
      <c r="A475" s="46"/>
      <c r="B475" s="46"/>
      <c r="C475" s="46"/>
      <c r="D475" s="46"/>
      <c r="E475" s="46"/>
      <c r="F475" s="46"/>
      <c r="G475" s="46"/>
    </row>
    <row r="476" spans="1:7">
      <c r="A476" s="46"/>
      <c r="B476" s="122" t="s">
        <v>229</v>
      </c>
      <c r="C476" s="46"/>
      <c r="D476" s="46"/>
      <c r="E476" s="46"/>
      <c r="F476" s="46"/>
      <c r="G476" s="46"/>
    </row>
    <row r="477" spans="1:7">
      <c r="A477" s="112" t="s">
        <v>2333</v>
      </c>
      <c r="B477" s="112" t="s">
        <v>150</v>
      </c>
      <c r="C477" s="154" t="s">
        <v>167</v>
      </c>
      <c r="D477" s="154" t="s">
        <v>167</v>
      </c>
      <c r="E477" s="46"/>
      <c r="F477" s="161" t="str">
        <f t="shared" ref="F477:F484" si="17">IF($C$485=0,"",IF(C477="ND2","",IF(C477="","",C477/$C$485)))</f>
        <v/>
      </c>
      <c r="G477" s="161" t="str">
        <f t="shared" ref="G477:G484" si="18">IF($D$485=0,"",IF(D477="ND2","",IF(D477="","",D477/$D$485)))</f>
        <v/>
      </c>
    </row>
    <row r="478" spans="1:7">
      <c r="A478" s="112" t="s">
        <v>2334</v>
      </c>
      <c r="B478" s="112" t="s">
        <v>152</v>
      </c>
      <c r="C478" s="154" t="s">
        <v>167</v>
      </c>
      <c r="D478" s="154" t="s">
        <v>167</v>
      </c>
      <c r="E478" s="46"/>
      <c r="F478" s="161" t="str">
        <f t="shared" si="17"/>
        <v/>
      </c>
      <c r="G478" s="161" t="str">
        <f t="shared" si="18"/>
        <v/>
      </c>
    </row>
    <row r="479" spans="1:7">
      <c r="A479" s="112" t="s">
        <v>2335</v>
      </c>
      <c r="B479" s="112" t="s">
        <v>153</v>
      </c>
      <c r="C479" s="154" t="s">
        <v>167</v>
      </c>
      <c r="D479" s="154" t="s">
        <v>167</v>
      </c>
      <c r="E479" s="46"/>
      <c r="F479" s="161" t="str">
        <f t="shared" si="17"/>
        <v/>
      </c>
      <c r="G479" s="161" t="str">
        <f t="shared" si="18"/>
        <v/>
      </c>
    </row>
    <row r="480" spans="1:7">
      <c r="A480" s="112" t="s">
        <v>2336</v>
      </c>
      <c r="B480" s="112" t="s">
        <v>154</v>
      </c>
      <c r="C480" s="154" t="s">
        <v>167</v>
      </c>
      <c r="D480" s="154" t="s">
        <v>167</v>
      </c>
      <c r="E480" s="46"/>
      <c r="F480" s="161" t="str">
        <f t="shared" si="17"/>
        <v/>
      </c>
      <c r="G480" s="161" t="str">
        <f t="shared" si="18"/>
        <v/>
      </c>
    </row>
    <row r="481" spans="1:7">
      <c r="A481" s="112" t="s">
        <v>2337</v>
      </c>
      <c r="B481" s="112" t="s">
        <v>155</v>
      </c>
      <c r="C481" s="154" t="s">
        <v>167</v>
      </c>
      <c r="D481" s="154" t="s">
        <v>167</v>
      </c>
      <c r="E481" s="46"/>
      <c r="F481" s="161" t="str">
        <f t="shared" si="17"/>
        <v/>
      </c>
      <c r="G481" s="161" t="str">
        <f t="shared" si="18"/>
        <v/>
      </c>
    </row>
    <row r="482" spans="1:7">
      <c r="A482" s="112" t="s">
        <v>2338</v>
      </c>
      <c r="B482" s="112" t="s">
        <v>156</v>
      </c>
      <c r="C482" s="154" t="s">
        <v>167</v>
      </c>
      <c r="D482" s="154" t="s">
        <v>167</v>
      </c>
      <c r="E482" s="46"/>
      <c r="F482" s="161" t="str">
        <f t="shared" si="17"/>
        <v/>
      </c>
      <c r="G482" s="161" t="str">
        <f t="shared" si="18"/>
        <v/>
      </c>
    </row>
    <row r="483" spans="1:7">
      <c r="A483" s="112" t="s">
        <v>2339</v>
      </c>
      <c r="B483" s="112" t="s">
        <v>157</v>
      </c>
      <c r="C483" s="154" t="s">
        <v>167</v>
      </c>
      <c r="D483" s="154" t="s">
        <v>167</v>
      </c>
      <c r="E483" s="46"/>
      <c r="F483" s="161" t="str">
        <f t="shared" si="17"/>
        <v/>
      </c>
      <c r="G483" s="161" t="str">
        <f t="shared" si="18"/>
        <v/>
      </c>
    </row>
    <row r="484" spans="1:7">
      <c r="A484" s="112" t="s">
        <v>2340</v>
      </c>
      <c r="B484" s="112" t="s">
        <v>151</v>
      </c>
      <c r="C484" s="154" t="s">
        <v>167</v>
      </c>
      <c r="D484" s="154" t="s">
        <v>167</v>
      </c>
      <c r="E484" s="46"/>
      <c r="F484" s="161" t="str">
        <f t="shared" si="17"/>
        <v/>
      </c>
      <c r="G484" s="161" t="str">
        <f t="shared" si="18"/>
        <v/>
      </c>
    </row>
    <row r="485" spans="1:7">
      <c r="A485" s="112" t="s">
        <v>2341</v>
      </c>
      <c r="B485" s="127" t="s">
        <v>1</v>
      </c>
      <c r="C485" s="178">
        <f>SUM(C477:C484)</f>
        <v>0</v>
      </c>
      <c r="D485" s="227">
        <f>SUM(D477:D484)</f>
        <v>0</v>
      </c>
      <c r="E485" s="46"/>
      <c r="F485" s="213">
        <f>SUM(F477:F484)</f>
        <v>0</v>
      </c>
      <c r="G485" s="213">
        <f>SUM(G477:G484)</f>
        <v>0</v>
      </c>
    </row>
    <row r="486" spans="1:7">
      <c r="A486" s="112" t="s">
        <v>2342</v>
      </c>
      <c r="B486" s="202" t="s">
        <v>158</v>
      </c>
      <c r="C486" s="152"/>
      <c r="D486" s="216"/>
      <c r="E486" s="46"/>
      <c r="F486" s="161" t="s">
        <v>1491</v>
      </c>
      <c r="G486" s="161" t="s">
        <v>1491</v>
      </c>
    </row>
    <row r="487" spans="1:7">
      <c r="A487" s="112" t="s">
        <v>2343</v>
      </c>
      <c r="B487" s="202" t="s">
        <v>159</v>
      </c>
      <c r="C487" s="152"/>
      <c r="D487" s="216"/>
      <c r="E487" s="46"/>
      <c r="F487" s="161" t="s">
        <v>1491</v>
      </c>
      <c r="G487" s="161" t="s">
        <v>1491</v>
      </c>
    </row>
    <row r="488" spans="1:7">
      <c r="A488" s="112" t="s">
        <v>2344</v>
      </c>
      <c r="B488" s="202" t="s">
        <v>160</v>
      </c>
      <c r="C488" s="152"/>
      <c r="D488" s="216"/>
      <c r="E488" s="46"/>
      <c r="F488" s="161" t="s">
        <v>1491</v>
      </c>
      <c r="G488" s="161" t="s">
        <v>1491</v>
      </c>
    </row>
    <row r="489" spans="1:7">
      <c r="A489" s="112" t="s">
        <v>2345</v>
      </c>
      <c r="B489" s="202" t="s">
        <v>161</v>
      </c>
      <c r="C489" s="152"/>
      <c r="D489" s="216"/>
      <c r="E489" s="46"/>
      <c r="F489" s="161" t="s">
        <v>1491</v>
      </c>
      <c r="G489" s="161" t="s">
        <v>1491</v>
      </c>
    </row>
    <row r="490" spans="1:7">
      <c r="A490" s="112" t="s">
        <v>2346</v>
      </c>
      <c r="B490" s="202" t="s">
        <v>162</v>
      </c>
      <c r="C490" s="152"/>
      <c r="D490" s="216"/>
      <c r="E490" s="46"/>
      <c r="F490" s="161" t="s">
        <v>1491</v>
      </c>
      <c r="G490" s="161" t="s">
        <v>1491</v>
      </c>
    </row>
    <row r="491" spans="1:7">
      <c r="A491" s="112" t="s">
        <v>2347</v>
      </c>
      <c r="B491" s="202" t="s">
        <v>163</v>
      </c>
      <c r="C491" s="152"/>
      <c r="D491" s="216"/>
      <c r="E491" s="46"/>
      <c r="F491" s="161" t="s">
        <v>1491</v>
      </c>
      <c r="G491" s="161" t="s">
        <v>1491</v>
      </c>
    </row>
    <row r="492" spans="1:7">
      <c r="A492" s="112" t="s">
        <v>2348</v>
      </c>
      <c r="B492" s="128"/>
      <c r="C492" s="46"/>
      <c r="D492" s="46"/>
      <c r="E492" s="46"/>
      <c r="F492" s="174"/>
      <c r="G492" s="174"/>
    </row>
    <row r="493" spans="1:7">
      <c r="A493" s="112" t="s">
        <v>2349</v>
      </c>
      <c r="B493" s="128"/>
      <c r="C493" s="46"/>
      <c r="D493" s="46"/>
      <c r="E493" s="46"/>
      <c r="F493" s="174"/>
      <c r="G493" s="174"/>
    </row>
    <row r="494" spans="1:7">
      <c r="A494" s="112" t="s">
        <v>2350</v>
      </c>
      <c r="B494" s="128"/>
      <c r="C494" s="46"/>
      <c r="D494" s="46"/>
      <c r="E494" s="46"/>
      <c r="F494" s="226"/>
      <c r="G494" s="226"/>
    </row>
    <row r="495" spans="1:7">
      <c r="A495" s="120"/>
      <c r="B495" s="120" t="s">
        <v>1728</v>
      </c>
      <c r="C495" s="120" t="s">
        <v>135</v>
      </c>
      <c r="D495" s="120" t="s">
        <v>52</v>
      </c>
      <c r="E495" s="120"/>
      <c r="F495" s="120" t="s">
        <v>128</v>
      </c>
      <c r="G495" s="120" t="s">
        <v>133</v>
      </c>
    </row>
    <row r="496" spans="1:7">
      <c r="A496" s="112" t="s">
        <v>2351</v>
      </c>
      <c r="B496" s="112" t="s">
        <v>120</v>
      </c>
      <c r="C496" s="154" t="s">
        <v>167</v>
      </c>
      <c r="D496" s="147"/>
      <c r="E496" s="147"/>
      <c r="F496" s="147"/>
      <c r="G496" s="147"/>
    </row>
    <row r="497" spans="1:7">
      <c r="A497" s="46"/>
      <c r="B497" s="46"/>
      <c r="C497" s="46"/>
      <c r="D497" s="46"/>
      <c r="E497" s="46"/>
      <c r="F497" s="46"/>
      <c r="G497" s="46"/>
    </row>
    <row r="498" spans="1:7">
      <c r="A498" s="46"/>
      <c r="B498" s="122" t="s">
        <v>229</v>
      </c>
      <c r="C498" s="46"/>
      <c r="D498" s="46"/>
      <c r="E498" s="46"/>
      <c r="F498" s="46"/>
      <c r="G498" s="46"/>
    </row>
    <row r="499" spans="1:7">
      <c r="A499" s="112" t="s">
        <v>2352</v>
      </c>
      <c r="B499" s="112" t="s">
        <v>150</v>
      </c>
      <c r="C499" s="154" t="s">
        <v>167</v>
      </c>
      <c r="D499" s="154" t="s">
        <v>167</v>
      </c>
      <c r="E499" s="46"/>
      <c r="F499" s="161" t="str">
        <f t="shared" ref="F499:F506" si="19">IF($C$507=0,"",IF(C499="ND2","",IF(C499="","",C499/$C$507)))</f>
        <v/>
      </c>
      <c r="G499" s="161" t="str">
        <f t="shared" ref="G499:G506" si="20">IF($D$507=0,"",IF(D499="ND2","",IF(D499="","",D499/$D$507)))</f>
        <v/>
      </c>
    </row>
    <row r="500" spans="1:7">
      <c r="A500" s="112" t="s">
        <v>2353</v>
      </c>
      <c r="B500" s="112" t="s">
        <v>152</v>
      </c>
      <c r="C500" s="154" t="s">
        <v>167</v>
      </c>
      <c r="D500" s="154" t="s">
        <v>167</v>
      </c>
      <c r="E500" s="46"/>
      <c r="F500" s="161" t="str">
        <f t="shared" si="19"/>
        <v/>
      </c>
      <c r="G500" s="161" t="str">
        <f t="shared" si="20"/>
        <v/>
      </c>
    </row>
    <row r="501" spans="1:7">
      <c r="A501" s="112" t="s">
        <v>2354</v>
      </c>
      <c r="B501" s="112" t="s">
        <v>153</v>
      </c>
      <c r="C501" s="154" t="s">
        <v>167</v>
      </c>
      <c r="D501" s="154" t="s">
        <v>167</v>
      </c>
      <c r="E501" s="46"/>
      <c r="F501" s="161" t="str">
        <f t="shared" si="19"/>
        <v/>
      </c>
      <c r="G501" s="161" t="str">
        <f t="shared" si="20"/>
        <v/>
      </c>
    </row>
    <row r="502" spans="1:7">
      <c r="A502" s="112" t="s">
        <v>2355</v>
      </c>
      <c r="B502" s="112" t="s">
        <v>154</v>
      </c>
      <c r="C502" s="154" t="s">
        <v>167</v>
      </c>
      <c r="D502" s="154" t="s">
        <v>167</v>
      </c>
      <c r="E502" s="46"/>
      <c r="F502" s="161" t="str">
        <f t="shared" si="19"/>
        <v/>
      </c>
      <c r="G502" s="161" t="str">
        <f t="shared" si="20"/>
        <v/>
      </c>
    </row>
    <row r="503" spans="1:7">
      <c r="A503" s="112" t="s">
        <v>2356</v>
      </c>
      <c r="B503" s="112" t="s">
        <v>155</v>
      </c>
      <c r="C503" s="154" t="s">
        <v>167</v>
      </c>
      <c r="D503" s="154" t="s">
        <v>167</v>
      </c>
      <c r="E503" s="46"/>
      <c r="F503" s="161" t="str">
        <f t="shared" si="19"/>
        <v/>
      </c>
      <c r="G503" s="161" t="str">
        <f t="shared" si="20"/>
        <v/>
      </c>
    </row>
    <row r="504" spans="1:7">
      <c r="A504" s="112" t="s">
        <v>2357</v>
      </c>
      <c r="B504" s="112" t="s">
        <v>156</v>
      </c>
      <c r="C504" s="154" t="s">
        <v>167</v>
      </c>
      <c r="D504" s="154" t="s">
        <v>167</v>
      </c>
      <c r="E504" s="46"/>
      <c r="F504" s="161" t="str">
        <f t="shared" si="19"/>
        <v/>
      </c>
      <c r="G504" s="161" t="str">
        <f t="shared" si="20"/>
        <v/>
      </c>
    </row>
    <row r="505" spans="1:7">
      <c r="A505" s="112" t="s">
        <v>2358</v>
      </c>
      <c r="B505" s="112" t="s">
        <v>157</v>
      </c>
      <c r="C505" s="154" t="s">
        <v>167</v>
      </c>
      <c r="D505" s="154" t="s">
        <v>167</v>
      </c>
      <c r="E505" s="46"/>
      <c r="F505" s="161" t="str">
        <f t="shared" si="19"/>
        <v/>
      </c>
      <c r="G505" s="161" t="str">
        <f t="shared" si="20"/>
        <v/>
      </c>
    </row>
    <row r="506" spans="1:7">
      <c r="A506" s="112" t="s">
        <v>2359</v>
      </c>
      <c r="B506" s="112" t="s">
        <v>151</v>
      </c>
      <c r="C506" s="154" t="s">
        <v>167</v>
      </c>
      <c r="D506" s="154" t="s">
        <v>167</v>
      </c>
      <c r="E506" s="46"/>
      <c r="F506" s="161" t="str">
        <f t="shared" si="19"/>
        <v/>
      </c>
      <c r="G506" s="161" t="str">
        <f t="shared" si="20"/>
        <v/>
      </c>
    </row>
    <row r="507" spans="1:7">
      <c r="A507" s="112" t="s">
        <v>2360</v>
      </c>
      <c r="B507" s="127" t="s">
        <v>1</v>
      </c>
      <c r="C507" s="178">
        <f>SUM(C499:C506)</f>
        <v>0</v>
      </c>
      <c r="D507" s="227">
        <f>SUM(D499:D506)</f>
        <v>0</v>
      </c>
      <c r="E507" s="46"/>
      <c r="F507" s="213">
        <f>SUM(F499:F506)</f>
        <v>0</v>
      </c>
      <c r="G507" s="213">
        <f>SUM(G499:G506)</f>
        <v>0</v>
      </c>
    </row>
    <row r="508" spans="1:7">
      <c r="A508" s="112" t="s">
        <v>2361</v>
      </c>
      <c r="B508" s="202" t="s">
        <v>158</v>
      </c>
      <c r="C508" s="152"/>
      <c r="D508" s="216"/>
      <c r="E508" s="46"/>
      <c r="F508" s="161" t="s">
        <v>1491</v>
      </c>
      <c r="G508" s="161" t="s">
        <v>1491</v>
      </c>
    </row>
    <row r="509" spans="1:7">
      <c r="A509" s="112" t="s">
        <v>2362</v>
      </c>
      <c r="B509" s="202" t="s">
        <v>159</v>
      </c>
      <c r="C509" s="152"/>
      <c r="D509" s="216"/>
      <c r="E509" s="46"/>
      <c r="F509" s="161" t="s">
        <v>1491</v>
      </c>
      <c r="G509" s="161" t="s">
        <v>1491</v>
      </c>
    </row>
    <row r="510" spans="1:7">
      <c r="A510" s="112" t="s">
        <v>2363</v>
      </c>
      <c r="B510" s="202" t="s">
        <v>160</v>
      </c>
      <c r="C510" s="152"/>
      <c r="D510" s="216"/>
      <c r="E510" s="46"/>
      <c r="F510" s="161" t="s">
        <v>1491</v>
      </c>
      <c r="G510" s="161" t="s">
        <v>1491</v>
      </c>
    </row>
    <row r="511" spans="1:7">
      <c r="A511" s="112" t="s">
        <v>2364</v>
      </c>
      <c r="B511" s="202" t="s">
        <v>161</v>
      </c>
      <c r="C511" s="152"/>
      <c r="D511" s="216"/>
      <c r="E511" s="46"/>
      <c r="F511" s="161" t="s">
        <v>1491</v>
      </c>
      <c r="G511" s="161" t="s">
        <v>1491</v>
      </c>
    </row>
    <row r="512" spans="1:7">
      <c r="A512" s="112" t="s">
        <v>2365</v>
      </c>
      <c r="B512" s="202" t="s">
        <v>162</v>
      </c>
      <c r="C512" s="152"/>
      <c r="D512" s="216"/>
      <c r="E512" s="46"/>
      <c r="F512" s="161" t="s">
        <v>1491</v>
      </c>
      <c r="G512" s="161" t="s">
        <v>1491</v>
      </c>
    </row>
    <row r="513" spans="1:7">
      <c r="A513" s="112" t="s">
        <v>2366</v>
      </c>
      <c r="B513" s="202" t="s">
        <v>163</v>
      </c>
      <c r="C513" s="152"/>
      <c r="D513" s="216"/>
      <c r="E513" s="46"/>
      <c r="F513" s="161" t="s">
        <v>1491</v>
      </c>
      <c r="G513" s="161" t="s">
        <v>1491</v>
      </c>
    </row>
    <row r="514" spans="1:7">
      <c r="A514" s="112" t="s">
        <v>2367</v>
      </c>
      <c r="B514" s="128"/>
      <c r="C514" s="46"/>
      <c r="D514" s="46"/>
      <c r="E514" s="46"/>
      <c r="F514" s="230"/>
      <c r="G514" s="230"/>
    </row>
    <row r="515" spans="1:7">
      <c r="A515" s="112" t="s">
        <v>2368</v>
      </c>
      <c r="B515" s="128"/>
      <c r="C515" s="46"/>
      <c r="D515" s="46"/>
      <c r="E515" s="46"/>
      <c r="F515" s="230"/>
      <c r="G515" s="230"/>
    </row>
    <row r="516" spans="1:7">
      <c r="A516" s="112" t="s">
        <v>2369</v>
      </c>
      <c r="B516" s="128"/>
      <c r="C516" s="46"/>
      <c r="D516" s="46"/>
      <c r="E516" s="46"/>
      <c r="F516" s="230"/>
      <c r="G516" s="221"/>
    </row>
    <row r="517" spans="1:7">
      <c r="A517" s="120"/>
      <c r="B517" s="120" t="s">
        <v>1748</v>
      </c>
      <c r="C517" s="120"/>
      <c r="D517" s="120"/>
      <c r="E517" s="120"/>
      <c r="F517" s="120"/>
      <c r="G517" s="120"/>
    </row>
    <row r="518" spans="1:7">
      <c r="A518" s="112" t="s">
        <v>2370</v>
      </c>
      <c r="B518" s="122" t="s">
        <v>22</v>
      </c>
      <c r="C518" s="154" t="s">
        <v>167</v>
      </c>
      <c r="D518" s="154"/>
      <c r="E518" s="46"/>
      <c r="F518" s="46"/>
      <c r="G518" s="46"/>
    </row>
    <row r="519" spans="1:7">
      <c r="A519" s="112" t="s">
        <v>2371</v>
      </c>
      <c r="B519" s="122" t="s">
        <v>23</v>
      </c>
      <c r="C519" s="154" t="s">
        <v>167</v>
      </c>
      <c r="D519" s="154"/>
      <c r="E519" s="46"/>
      <c r="F519" s="46"/>
      <c r="G519" s="46"/>
    </row>
    <row r="520" spans="1:7">
      <c r="A520" s="112" t="s">
        <v>2372</v>
      </c>
      <c r="B520" s="122" t="s">
        <v>122</v>
      </c>
      <c r="C520" s="154" t="s">
        <v>167</v>
      </c>
      <c r="D520" s="154"/>
      <c r="E520" s="46"/>
      <c r="F520" s="46"/>
      <c r="G520" s="46"/>
    </row>
    <row r="521" spans="1:7">
      <c r="A521" s="112" t="s">
        <v>2373</v>
      </c>
      <c r="B521" s="122" t="s">
        <v>24</v>
      </c>
      <c r="C521" s="154" t="s">
        <v>167</v>
      </c>
      <c r="D521" s="154"/>
      <c r="E521" s="46"/>
      <c r="F521" s="46"/>
      <c r="G521" s="46"/>
    </row>
    <row r="522" spans="1:7">
      <c r="A522" s="112" t="s">
        <v>2374</v>
      </c>
      <c r="B522" s="122" t="s">
        <v>62</v>
      </c>
      <c r="C522" s="154" t="s">
        <v>167</v>
      </c>
      <c r="D522" s="154"/>
      <c r="E522" s="46"/>
      <c r="F522" s="46"/>
      <c r="G522" s="46"/>
    </row>
    <row r="523" spans="1:7">
      <c r="A523" s="112" t="s">
        <v>2375</v>
      </c>
      <c r="B523" s="122" t="s">
        <v>114</v>
      </c>
      <c r="C523" s="154" t="s">
        <v>167</v>
      </c>
      <c r="D523" s="154"/>
      <c r="E523" s="46"/>
      <c r="F523" s="46"/>
      <c r="G523" s="46"/>
    </row>
    <row r="524" spans="1:7">
      <c r="A524" s="112" t="s">
        <v>2376</v>
      </c>
      <c r="B524" s="122" t="s">
        <v>190</v>
      </c>
      <c r="C524" s="154" t="s">
        <v>167</v>
      </c>
      <c r="D524" s="154"/>
      <c r="E524" s="46"/>
      <c r="F524" s="46"/>
      <c r="G524" s="46"/>
    </row>
    <row r="525" spans="1:7">
      <c r="A525" s="112" t="s">
        <v>2377</v>
      </c>
      <c r="B525" s="122" t="s">
        <v>2378</v>
      </c>
      <c r="C525" s="154" t="s">
        <v>167</v>
      </c>
      <c r="D525" s="154"/>
      <c r="E525" s="46"/>
      <c r="F525" s="46"/>
      <c r="G525" s="46"/>
    </row>
    <row r="526" spans="1:7">
      <c r="A526" s="112" t="s">
        <v>2379</v>
      </c>
      <c r="B526" s="122" t="s">
        <v>2380</v>
      </c>
      <c r="C526" s="154" t="s">
        <v>167</v>
      </c>
      <c r="D526" s="154"/>
      <c r="E526" s="46"/>
      <c r="F526" s="46"/>
      <c r="G526" s="46"/>
    </row>
    <row r="527" spans="1:7">
      <c r="A527" s="112" t="s">
        <v>2381</v>
      </c>
      <c r="B527" s="122" t="s">
        <v>2382</v>
      </c>
      <c r="C527" s="154" t="s">
        <v>167</v>
      </c>
      <c r="D527" s="154"/>
      <c r="E527" s="46"/>
      <c r="F527" s="46"/>
      <c r="G527" s="46"/>
    </row>
    <row r="528" spans="1:7">
      <c r="A528" s="112" t="s">
        <v>2383</v>
      </c>
      <c r="B528" s="122" t="s">
        <v>25</v>
      </c>
      <c r="C528" s="154" t="s">
        <v>167</v>
      </c>
      <c r="D528" s="154"/>
      <c r="E528" s="46"/>
      <c r="F528" s="46"/>
      <c r="G528" s="46"/>
    </row>
    <row r="529" spans="1:7">
      <c r="A529" s="112" t="s">
        <v>2384</v>
      </c>
      <c r="B529" s="122" t="s">
        <v>2605</v>
      </c>
      <c r="C529" s="154" t="s">
        <v>167</v>
      </c>
      <c r="D529" s="154"/>
      <c r="E529" s="46"/>
      <c r="F529" s="46"/>
      <c r="G529" s="46"/>
    </row>
    <row r="530" spans="1:7">
      <c r="A530" s="112" t="s">
        <v>2385</v>
      </c>
      <c r="B530" s="122" t="s">
        <v>2</v>
      </c>
      <c r="C530" s="154" t="s">
        <v>167</v>
      </c>
      <c r="D530" s="154"/>
      <c r="E530" s="46"/>
      <c r="F530" s="46"/>
      <c r="G530" s="46"/>
    </row>
    <row r="531" spans="1:7">
      <c r="A531" s="112" t="s">
        <v>2386</v>
      </c>
      <c r="B531" s="202" t="s">
        <v>2387</v>
      </c>
      <c r="C531" s="154" t="s">
        <v>167</v>
      </c>
      <c r="D531" s="147"/>
      <c r="E531" s="46"/>
      <c r="F531" s="46"/>
      <c r="G531" s="46"/>
    </row>
    <row r="532" spans="1:7">
      <c r="A532" s="112" t="s">
        <v>2388</v>
      </c>
      <c r="B532" s="205" t="s">
        <v>138</v>
      </c>
      <c r="C532" s="154"/>
      <c r="D532" s="147"/>
      <c r="E532" s="46"/>
      <c r="F532" s="46"/>
      <c r="G532" s="46"/>
    </row>
    <row r="533" spans="1:7">
      <c r="A533" s="112" t="s">
        <v>2389</v>
      </c>
      <c r="B533" s="205" t="s">
        <v>138</v>
      </c>
      <c r="C533" s="154"/>
      <c r="D533" s="147"/>
      <c r="E533" s="46"/>
      <c r="F533" s="46"/>
      <c r="G533" s="46"/>
    </row>
    <row r="534" spans="1:7">
      <c r="A534" s="112" t="s">
        <v>2390</v>
      </c>
      <c r="B534" s="205" t="s">
        <v>138</v>
      </c>
      <c r="C534" s="154"/>
      <c r="D534" s="147"/>
      <c r="E534" s="46"/>
      <c r="F534" s="46"/>
      <c r="G534" s="46"/>
    </row>
    <row r="535" spans="1:7">
      <c r="A535" s="112" t="s">
        <v>2391</v>
      </c>
      <c r="B535" s="205" t="s">
        <v>138</v>
      </c>
      <c r="C535" s="154"/>
      <c r="D535" s="147"/>
      <c r="E535" s="46"/>
      <c r="F535" s="46"/>
      <c r="G535" s="46"/>
    </row>
    <row r="536" spans="1:7">
      <c r="A536" s="112" t="s">
        <v>2392</v>
      </c>
      <c r="B536" s="205" t="s">
        <v>138</v>
      </c>
      <c r="C536" s="154"/>
      <c r="D536" s="147"/>
      <c r="E536" s="46"/>
      <c r="F536" s="46"/>
      <c r="G536" s="46"/>
    </row>
    <row r="537" spans="1:7">
      <c r="A537" s="112" t="s">
        <v>2393</v>
      </c>
      <c r="B537" s="205" t="s">
        <v>138</v>
      </c>
      <c r="C537" s="154"/>
      <c r="D537" s="147"/>
      <c r="E537" s="46"/>
      <c r="F537" s="46"/>
      <c r="G537" s="46"/>
    </row>
    <row r="538" spans="1:7">
      <c r="A538" s="112" t="s">
        <v>2394</v>
      </c>
      <c r="B538" s="205" t="s">
        <v>138</v>
      </c>
      <c r="C538" s="154"/>
      <c r="D538" s="147"/>
      <c r="E538" s="46"/>
      <c r="F538" s="46"/>
      <c r="G538" s="46"/>
    </row>
    <row r="539" spans="1:7">
      <c r="A539" s="112" t="s">
        <v>2395</v>
      </c>
      <c r="B539" s="205" t="s">
        <v>138</v>
      </c>
      <c r="C539" s="154"/>
      <c r="D539" s="147"/>
      <c r="E539" s="46"/>
      <c r="F539" s="46"/>
      <c r="G539" s="46"/>
    </row>
    <row r="540" spans="1:7">
      <c r="A540" s="112" t="s">
        <v>2396</v>
      </c>
      <c r="B540" s="205" t="s">
        <v>138</v>
      </c>
      <c r="C540" s="154"/>
      <c r="D540" s="147"/>
      <c r="E540" s="46"/>
      <c r="F540" s="46"/>
      <c r="G540" s="46"/>
    </row>
    <row r="541" spans="1:7">
      <c r="A541" s="112" t="s">
        <v>2397</v>
      </c>
      <c r="B541" s="205" t="s">
        <v>138</v>
      </c>
      <c r="C541" s="154"/>
      <c r="D541" s="147"/>
      <c r="E541" s="46"/>
      <c r="F541" s="46"/>
      <c r="G541" s="46"/>
    </row>
    <row r="542" spans="1:7">
      <c r="A542" s="112" t="s">
        <v>2398</v>
      </c>
      <c r="B542" s="205" t="s">
        <v>138</v>
      </c>
      <c r="C542" s="154"/>
      <c r="D542" s="147"/>
      <c r="E542" s="46"/>
      <c r="F542" s="46"/>
      <c r="G542" s="101"/>
    </row>
    <row r="543" spans="1:7">
      <c r="A543" s="112" t="s">
        <v>2399</v>
      </c>
      <c r="B543" s="205" t="s">
        <v>138</v>
      </c>
      <c r="C543" s="154"/>
      <c r="D543" s="147"/>
      <c r="E543" s="46"/>
      <c r="F543" s="46"/>
      <c r="G543" s="101"/>
    </row>
    <row r="544" spans="1:7">
      <c r="A544" s="112" t="s">
        <v>2400</v>
      </c>
      <c r="B544" s="205" t="s">
        <v>138</v>
      </c>
      <c r="C544" s="154"/>
      <c r="D544" s="147"/>
      <c r="E544" s="46"/>
      <c r="F544" s="46"/>
      <c r="G544" s="101"/>
    </row>
    <row r="545" spans="1:7" s="71" customFormat="1">
      <c r="A545" s="120"/>
      <c r="B545" s="120" t="s">
        <v>2401</v>
      </c>
      <c r="C545" s="120" t="s">
        <v>69</v>
      </c>
      <c r="D545" s="120" t="s">
        <v>1777</v>
      </c>
      <c r="E545" s="120"/>
      <c r="F545" s="120" t="s">
        <v>128</v>
      </c>
      <c r="G545" s="120" t="s">
        <v>1778</v>
      </c>
    </row>
    <row r="546" spans="1:7">
      <c r="A546" s="112" t="s">
        <v>2402</v>
      </c>
      <c r="B546" s="148" t="s">
        <v>1544</v>
      </c>
      <c r="C546" s="154" t="s">
        <v>167</v>
      </c>
      <c r="D546" s="154" t="s">
        <v>167</v>
      </c>
      <c r="E546" s="145"/>
      <c r="F546" s="161" t="str">
        <f t="shared" ref="F546:F563" si="21">IF($C$564=0,"",IF(C546="ND2","",IF(C546="","",C546/$C$564)))</f>
        <v/>
      </c>
      <c r="G546" s="161" t="str">
        <f t="shared" ref="G546:G563" si="22">IF($D$564=0,"",IF(D546="ND2","",IF(D546="","",D546/$D$564)))</f>
        <v/>
      </c>
    </row>
    <row r="547" spans="1:7">
      <c r="A547" s="112" t="s">
        <v>2403</v>
      </c>
      <c r="B547" s="148" t="s">
        <v>1544</v>
      </c>
      <c r="C547" s="154" t="s">
        <v>167</v>
      </c>
      <c r="D547" s="154" t="s">
        <v>167</v>
      </c>
      <c r="E547" s="145"/>
      <c r="F547" s="161" t="str">
        <f t="shared" si="21"/>
        <v/>
      </c>
      <c r="G547" s="161" t="str">
        <f t="shared" si="22"/>
        <v/>
      </c>
    </row>
    <row r="548" spans="1:7">
      <c r="A548" s="112" t="s">
        <v>2404</v>
      </c>
      <c r="B548" s="148" t="s">
        <v>1544</v>
      </c>
      <c r="C548" s="154" t="s">
        <v>167</v>
      </c>
      <c r="D548" s="154" t="s">
        <v>167</v>
      </c>
      <c r="E548" s="145"/>
      <c r="F548" s="161" t="str">
        <f t="shared" si="21"/>
        <v/>
      </c>
      <c r="G548" s="161" t="str">
        <f t="shared" si="22"/>
        <v/>
      </c>
    </row>
    <row r="549" spans="1:7">
      <c r="A549" s="112" t="s">
        <v>2405</v>
      </c>
      <c r="B549" s="148" t="s">
        <v>1544</v>
      </c>
      <c r="C549" s="154" t="s">
        <v>167</v>
      </c>
      <c r="D549" s="154" t="s">
        <v>167</v>
      </c>
      <c r="E549" s="145"/>
      <c r="F549" s="161" t="str">
        <f t="shared" si="21"/>
        <v/>
      </c>
      <c r="G549" s="161" t="str">
        <f t="shared" si="22"/>
        <v/>
      </c>
    </row>
    <row r="550" spans="1:7">
      <c r="A550" s="112" t="s">
        <v>2406</v>
      </c>
      <c r="B550" s="148" t="s">
        <v>1544</v>
      </c>
      <c r="C550" s="154" t="s">
        <v>167</v>
      </c>
      <c r="D550" s="154" t="s">
        <v>167</v>
      </c>
      <c r="E550" s="145"/>
      <c r="F550" s="161" t="str">
        <f t="shared" si="21"/>
        <v/>
      </c>
      <c r="G550" s="161" t="str">
        <f t="shared" si="22"/>
        <v/>
      </c>
    </row>
    <row r="551" spans="1:7">
      <c r="A551" s="112" t="s">
        <v>2407</v>
      </c>
      <c r="B551" s="148" t="s">
        <v>1544</v>
      </c>
      <c r="C551" s="154" t="s">
        <v>167</v>
      </c>
      <c r="D551" s="154" t="s">
        <v>167</v>
      </c>
      <c r="E551" s="145"/>
      <c r="F551" s="161" t="str">
        <f t="shared" si="21"/>
        <v/>
      </c>
      <c r="G551" s="161" t="str">
        <f t="shared" si="22"/>
        <v/>
      </c>
    </row>
    <row r="552" spans="1:7">
      <c r="A552" s="112" t="s">
        <v>2408</v>
      </c>
      <c r="B552" s="148" t="s">
        <v>1544</v>
      </c>
      <c r="C552" s="154" t="s">
        <v>167</v>
      </c>
      <c r="D552" s="154" t="s">
        <v>167</v>
      </c>
      <c r="E552" s="145"/>
      <c r="F552" s="161" t="str">
        <f t="shared" si="21"/>
        <v/>
      </c>
      <c r="G552" s="161" t="str">
        <f t="shared" si="22"/>
        <v/>
      </c>
    </row>
    <row r="553" spans="1:7">
      <c r="A553" s="112" t="s">
        <v>2409</v>
      </c>
      <c r="B553" s="148" t="s">
        <v>1544</v>
      </c>
      <c r="C553" s="154" t="s">
        <v>167</v>
      </c>
      <c r="D553" s="154" t="s">
        <v>167</v>
      </c>
      <c r="E553" s="145"/>
      <c r="F553" s="161" t="str">
        <f t="shared" si="21"/>
        <v/>
      </c>
      <c r="G553" s="161" t="str">
        <f t="shared" si="22"/>
        <v/>
      </c>
    </row>
    <row r="554" spans="1:7">
      <c r="A554" s="112" t="s">
        <v>2410</v>
      </c>
      <c r="B554" s="148" t="s">
        <v>1544</v>
      </c>
      <c r="C554" s="154" t="s">
        <v>167</v>
      </c>
      <c r="D554" s="154" t="s">
        <v>167</v>
      </c>
      <c r="E554" s="145"/>
      <c r="F554" s="161" t="str">
        <f t="shared" si="21"/>
        <v/>
      </c>
      <c r="G554" s="161" t="str">
        <f t="shared" si="22"/>
        <v/>
      </c>
    </row>
    <row r="555" spans="1:7">
      <c r="A555" s="112" t="s">
        <v>2411</v>
      </c>
      <c r="B555" s="148" t="s">
        <v>1544</v>
      </c>
      <c r="C555" s="154" t="s">
        <v>167</v>
      </c>
      <c r="D555" s="154" t="s">
        <v>167</v>
      </c>
      <c r="E555" s="145"/>
      <c r="F555" s="161" t="str">
        <f t="shared" si="21"/>
        <v/>
      </c>
      <c r="G555" s="161" t="str">
        <f t="shared" si="22"/>
        <v/>
      </c>
    </row>
    <row r="556" spans="1:7">
      <c r="A556" s="112" t="s">
        <v>2412</v>
      </c>
      <c r="B556" s="148" t="s">
        <v>1544</v>
      </c>
      <c r="C556" s="154" t="s">
        <v>167</v>
      </c>
      <c r="D556" s="154" t="s">
        <v>167</v>
      </c>
      <c r="E556" s="145"/>
      <c r="F556" s="161" t="str">
        <f t="shared" si="21"/>
        <v/>
      </c>
      <c r="G556" s="161" t="str">
        <f t="shared" si="22"/>
        <v/>
      </c>
    </row>
    <row r="557" spans="1:7">
      <c r="A557" s="112" t="s">
        <v>2413</v>
      </c>
      <c r="B557" s="148" t="s">
        <v>1544</v>
      </c>
      <c r="C557" s="154" t="s">
        <v>167</v>
      </c>
      <c r="D557" s="154" t="s">
        <v>167</v>
      </c>
      <c r="E557" s="145"/>
      <c r="F557" s="161" t="str">
        <f t="shared" si="21"/>
        <v/>
      </c>
      <c r="G557" s="161" t="str">
        <f t="shared" si="22"/>
        <v/>
      </c>
    </row>
    <row r="558" spans="1:7">
      <c r="A558" s="112" t="s">
        <v>2414</v>
      </c>
      <c r="B558" s="148" t="s">
        <v>1544</v>
      </c>
      <c r="C558" s="154" t="s">
        <v>167</v>
      </c>
      <c r="D558" s="154" t="s">
        <v>167</v>
      </c>
      <c r="E558" s="145"/>
      <c r="F558" s="161" t="str">
        <f t="shared" si="21"/>
        <v/>
      </c>
      <c r="G558" s="161" t="str">
        <f t="shared" si="22"/>
        <v/>
      </c>
    </row>
    <row r="559" spans="1:7">
      <c r="A559" s="112" t="s">
        <v>2415</v>
      </c>
      <c r="B559" s="148" t="s">
        <v>1544</v>
      </c>
      <c r="C559" s="154" t="s">
        <v>167</v>
      </c>
      <c r="D559" s="154" t="s">
        <v>167</v>
      </c>
      <c r="E559" s="145"/>
      <c r="F559" s="161" t="str">
        <f t="shared" si="21"/>
        <v/>
      </c>
      <c r="G559" s="161" t="str">
        <f t="shared" si="22"/>
        <v/>
      </c>
    </row>
    <row r="560" spans="1:7">
      <c r="A560" s="112" t="s">
        <v>2416</v>
      </c>
      <c r="B560" s="148" t="s">
        <v>1544</v>
      </c>
      <c r="C560" s="154" t="s">
        <v>167</v>
      </c>
      <c r="D560" s="154" t="s">
        <v>167</v>
      </c>
      <c r="E560" s="145"/>
      <c r="F560" s="161" t="str">
        <f t="shared" si="21"/>
        <v/>
      </c>
      <c r="G560" s="161" t="str">
        <f t="shared" si="22"/>
        <v/>
      </c>
    </row>
    <row r="561" spans="1:7">
      <c r="A561" s="112" t="s">
        <v>2417</v>
      </c>
      <c r="B561" s="148" t="s">
        <v>1544</v>
      </c>
      <c r="C561" s="154" t="s">
        <v>167</v>
      </c>
      <c r="D561" s="154" t="s">
        <v>167</v>
      </c>
      <c r="E561" s="145"/>
      <c r="F561" s="161" t="str">
        <f t="shared" si="21"/>
        <v/>
      </c>
      <c r="G561" s="161" t="str">
        <f t="shared" si="22"/>
        <v/>
      </c>
    </row>
    <row r="562" spans="1:7">
      <c r="A562" s="112" t="s">
        <v>2418</v>
      </c>
      <c r="B562" s="148" t="s">
        <v>1544</v>
      </c>
      <c r="C562" s="154" t="s">
        <v>167</v>
      </c>
      <c r="D562" s="154" t="s">
        <v>167</v>
      </c>
      <c r="E562" s="145"/>
      <c r="F562" s="161" t="str">
        <f t="shared" si="21"/>
        <v/>
      </c>
      <c r="G562" s="161" t="str">
        <f t="shared" si="22"/>
        <v/>
      </c>
    </row>
    <row r="563" spans="1:7">
      <c r="A563" s="112" t="s">
        <v>2419</v>
      </c>
      <c r="B563" s="122" t="s">
        <v>1562</v>
      </c>
      <c r="C563" s="154" t="s">
        <v>167</v>
      </c>
      <c r="D563" s="154" t="s">
        <v>167</v>
      </c>
      <c r="E563" s="145"/>
      <c r="F563" s="161" t="str">
        <f t="shared" si="21"/>
        <v/>
      </c>
      <c r="G563" s="161" t="str">
        <f t="shared" si="22"/>
        <v/>
      </c>
    </row>
    <row r="564" spans="1:7" s="71" customFormat="1">
      <c r="A564" s="112" t="s">
        <v>2420</v>
      </c>
      <c r="B564" s="122" t="s">
        <v>1</v>
      </c>
      <c r="C564" s="178">
        <f>SUM(C546:C563)</f>
        <v>0</v>
      </c>
      <c r="D564" s="229">
        <f>SUM(D546:D563)</f>
        <v>0</v>
      </c>
      <c r="E564" s="145"/>
      <c r="F564" s="213">
        <f>SUM(F546:F563)</f>
        <v>0</v>
      </c>
      <c r="G564" s="213">
        <f>SUM(G546:G563)</f>
        <v>0</v>
      </c>
    </row>
    <row r="565" spans="1:7">
      <c r="A565" s="112" t="s">
        <v>2421</v>
      </c>
      <c r="B565" s="47"/>
      <c r="C565" s="46"/>
      <c r="D565" s="46"/>
      <c r="E565" s="145"/>
      <c r="F565" s="145"/>
      <c r="G565" s="145"/>
    </row>
    <row r="566" spans="1:7">
      <c r="A566" s="112" t="s">
        <v>2422</v>
      </c>
      <c r="B566" s="47"/>
      <c r="C566" s="46"/>
      <c r="D566" s="46"/>
      <c r="E566" s="145"/>
      <c r="F566" s="145"/>
      <c r="G566" s="145"/>
    </row>
    <row r="567" spans="1:7">
      <c r="A567" s="112" t="s">
        <v>2423</v>
      </c>
      <c r="B567" s="47"/>
      <c r="C567" s="46"/>
      <c r="D567" s="46"/>
      <c r="E567" s="145"/>
      <c r="F567" s="145"/>
      <c r="G567" s="145"/>
    </row>
    <row r="568" spans="1:7" s="71" customFormat="1">
      <c r="A568" s="120"/>
      <c r="B568" s="120" t="s">
        <v>2424</v>
      </c>
      <c r="C568" s="120" t="s">
        <v>69</v>
      </c>
      <c r="D568" s="120" t="s">
        <v>1777</v>
      </c>
      <c r="E568" s="120"/>
      <c r="F568" s="120" t="s">
        <v>128</v>
      </c>
      <c r="G568" s="120" t="s">
        <v>2425</v>
      </c>
    </row>
    <row r="569" spans="1:7">
      <c r="A569" s="112" t="s">
        <v>2426</v>
      </c>
      <c r="B569" s="148" t="s">
        <v>1544</v>
      </c>
      <c r="C569" s="154" t="s">
        <v>167</v>
      </c>
      <c r="D569" s="154" t="s">
        <v>167</v>
      </c>
      <c r="E569" s="145"/>
      <c r="F569" s="161" t="str">
        <f t="shared" ref="F569:F586" si="23">IF($C$587=0,"",IF(C569="ND2","",IF(C569="","",C569/$C$587)))</f>
        <v/>
      </c>
      <c r="G569" s="161" t="str">
        <f t="shared" ref="G569:G586" si="24">IF($D$587=0,"",IF(D569="ND2","",IF(D569="","",D569/$D$587)))</f>
        <v/>
      </c>
    </row>
    <row r="570" spans="1:7">
      <c r="A570" s="112" t="s">
        <v>2427</v>
      </c>
      <c r="B570" s="148" t="s">
        <v>1544</v>
      </c>
      <c r="C570" s="154" t="s">
        <v>167</v>
      </c>
      <c r="D570" s="154" t="s">
        <v>167</v>
      </c>
      <c r="E570" s="145"/>
      <c r="F570" s="161" t="str">
        <f t="shared" si="23"/>
        <v/>
      </c>
      <c r="G570" s="161" t="str">
        <f t="shared" si="24"/>
        <v/>
      </c>
    </row>
    <row r="571" spans="1:7">
      <c r="A571" s="112" t="s">
        <v>2428</v>
      </c>
      <c r="B571" s="148" t="s">
        <v>1544</v>
      </c>
      <c r="C571" s="154" t="s">
        <v>167</v>
      </c>
      <c r="D571" s="154" t="s">
        <v>167</v>
      </c>
      <c r="E571" s="145"/>
      <c r="F571" s="161" t="str">
        <f t="shared" si="23"/>
        <v/>
      </c>
      <c r="G571" s="161" t="str">
        <f t="shared" si="24"/>
        <v/>
      </c>
    </row>
    <row r="572" spans="1:7">
      <c r="A572" s="112" t="s">
        <v>2429</v>
      </c>
      <c r="B572" s="148" t="s">
        <v>1544</v>
      </c>
      <c r="C572" s="154" t="s">
        <v>167</v>
      </c>
      <c r="D572" s="154" t="s">
        <v>167</v>
      </c>
      <c r="E572" s="145"/>
      <c r="F572" s="161" t="str">
        <f t="shared" si="23"/>
        <v/>
      </c>
      <c r="G572" s="161" t="str">
        <f t="shared" si="24"/>
        <v/>
      </c>
    </row>
    <row r="573" spans="1:7">
      <c r="A573" s="112" t="s">
        <v>2430</v>
      </c>
      <c r="B573" s="148" t="s">
        <v>1544</v>
      </c>
      <c r="C573" s="154" t="s">
        <v>167</v>
      </c>
      <c r="D573" s="154" t="s">
        <v>167</v>
      </c>
      <c r="E573" s="145"/>
      <c r="F573" s="161" t="str">
        <f t="shared" si="23"/>
        <v/>
      </c>
      <c r="G573" s="161" t="str">
        <f t="shared" si="24"/>
        <v/>
      </c>
    </row>
    <row r="574" spans="1:7">
      <c r="A574" s="112" t="s">
        <v>2431</v>
      </c>
      <c r="B574" s="148" t="s">
        <v>1544</v>
      </c>
      <c r="C574" s="154" t="s">
        <v>167</v>
      </c>
      <c r="D574" s="154" t="s">
        <v>167</v>
      </c>
      <c r="E574" s="145"/>
      <c r="F574" s="161" t="str">
        <f t="shared" si="23"/>
        <v/>
      </c>
      <c r="G574" s="161" t="str">
        <f t="shared" si="24"/>
        <v/>
      </c>
    </row>
    <row r="575" spans="1:7">
      <c r="A575" s="112" t="s">
        <v>2432</v>
      </c>
      <c r="B575" s="148" t="s">
        <v>1544</v>
      </c>
      <c r="C575" s="154" t="s">
        <v>167</v>
      </c>
      <c r="D575" s="154" t="s">
        <v>167</v>
      </c>
      <c r="E575" s="145"/>
      <c r="F575" s="161" t="str">
        <f t="shared" si="23"/>
        <v/>
      </c>
      <c r="G575" s="161" t="str">
        <f t="shared" si="24"/>
        <v/>
      </c>
    </row>
    <row r="576" spans="1:7">
      <c r="A576" s="112" t="s">
        <v>2433</v>
      </c>
      <c r="B576" s="148" t="s">
        <v>1544</v>
      </c>
      <c r="C576" s="154" t="s">
        <v>167</v>
      </c>
      <c r="D576" s="154" t="s">
        <v>167</v>
      </c>
      <c r="E576" s="145"/>
      <c r="F576" s="161" t="str">
        <f t="shared" si="23"/>
        <v/>
      </c>
      <c r="G576" s="161" t="str">
        <f t="shared" si="24"/>
        <v/>
      </c>
    </row>
    <row r="577" spans="1:7">
      <c r="A577" s="112" t="s">
        <v>2434</v>
      </c>
      <c r="B577" s="148" t="s">
        <v>1544</v>
      </c>
      <c r="C577" s="154" t="s">
        <v>167</v>
      </c>
      <c r="D577" s="154" t="s">
        <v>167</v>
      </c>
      <c r="E577" s="145"/>
      <c r="F577" s="161" t="str">
        <f t="shared" si="23"/>
        <v/>
      </c>
      <c r="G577" s="161" t="str">
        <f t="shared" si="24"/>
        <v/>
      </c>
    </row>
    <row r="578" spans="1:7">
      <c r="A578" s="112" t="s">
        <v>2435</v>
      </c>
      <c r="B578" s="148" t="s">
        <v>1544</v>
      </c>
      <c r="C578" s="154" t="s">
        <v>167</v>
      </c>
      <c r="D578" s="154" t="s">
        <v>167</v>
      </c>
      <c r="E578" s="145"/>
      <c r="F578" s="161" t="str">
        <f t="shared" si="23"/>
        <v/>
      </c>
      <c r="G578" s="161" t="str">
        <f t="shared" si="24"/>
        <v/>
      </c>
    </row>
    <row r="579" spans="1:7">
      <c r="A579" s="112" t="s">
        <v>2436</v>
      </c>
      <c r="B579" s="148" t="s">
        <v>1544</v>
      </c>
      <c r="C579" s="154" t="s">
        <v>167</v>
      </c>
      <c r="D579" s="154" t="s">
        <v>167</v>
      </c>
      <c r="E579" s="145"/>
      <c r="F579" s="161" t="str">
        <f t="shared" si="23"/>
        <v/>
      </c>
      <c r="G579" s="161" t="str">
        <f t="shared" si="24"/>
        <v/>
      </c>
    </row>
    <row r="580" spans="1:7">
      <c r="A580" s="112" t="s">
        <v>2437</v>
      </c>
      <c r="B580" s="148" t="s">
        <v>1544</v>
      </c>
      <c r="C580" s="154" t="s">
        <v>167</v>
      </c>
      <c r="D580" s="154" t="s">
        <v>167</v>
      </c>
      <c r="E580" s="145"/>
      <c r="F580" s="161" t="str">
        <f t="shared" si="23"/>
        <v/>
      </c>
      <c r="G580" s="161" t="str">
        <f t="shared" si="24"/>
        <v/>
      </c>
    </row>
    <row r="581" spans="1:7">
      <c r="A581" s="112" t="s">
        <v>2438</v>
      </c>
      <c r="B581" s="148" t="s">
        <v>1544</v>
      </c>
      <c r="C581" s="154" t="s">
        <v>167</v>
      </c>
      <c r="D581" s="154" t="s">
        <v>167</v>
      </c>
      <c r="E581" s="145"/>
      <c r="F581" s="161" t="str">
        <f t="shared" si="23"/>
        <v/>
      </c>
      <c r="G581" s="161" t="str">
        <f t="shared" si="24"/>
        <v/>
      </c>
    </row>
    <row r="582" spans="1:7">
      <c r="A582" s="112" t="s">
        <v>2439</v>
      </c>
      <c r="B582" s="148" t="s">
        <v>1544</v>
      </c>
      <c r="C582" s="154" t="s">
        <v>167</v>
      </c>
      <c r="D582" s="154" t="s">
        <v>167</v>
      </c>
      <c r="E582" s="145"/>
      <c r="F582" s="161" t="str">
        <f t="shared" si="23"/>
        <v/>
      </c>
      <c r="G582" s="161" t="str">
        <f t="shared" si="24"/>
        <v/>
      </c>
    </row>
    <row r="583" spans="1:7">
      <c r="A583" s="112" t="s">
        <v>2440</v>
      </c>
      <c r="B583" s="148" t="s">
        <v>1544</v>
      </c>
      <c r="C583" s="154" t="s">
        <v>167</v>
      </c>
      <c r="D583" s="154" t="s">
        <v>167</v>
      </c>
      <c r="E583" s="145"/>
      <c r="F583" s="161" t="str">
        <f t="shared" si="23"/>
        <v/>
      </c>
      <c r="G583" s="161" t="str">
        <f t="shared" si="24"/>
        <v/>
      </c>
    </row>
    <row r="584" spans="1:7">
      <c r="A584" s="112" t="s">
        <v>2441</v>
      </c>
      <c r="B584" s="148" t="s">
        <v>1544</v>
      </c>
      <c r="C584" s="154" t="s">
        <v>167</v>
      </c>
      <c r="D584" s="154" t="s">
        <v>167</v>
      </c>
      <c r="E584" s="145"/>
      <c r="F584" s="161" t="str">
        <f t="shared" si="23"/>
        <v/>
      </c>
      <c r="G584" s="161" t="str">
        <f t="shared" si="24"/>
        <v/>
      </c>
    </row>
    <row r="585" spans="1:7">
      <c r="A585" s="112" t="s">
        <v>2442</v>
      </c>
      <c r="B585" s="148" t="s">
        <v>1544</v>
      </c>
      <c r="C585" s="154" t="s">
        <v>167</v>
      </c>
      <c r="D585" s="154" t="s">
        <v>167</v>
      </c>
      <c r="E585" s="145"/>
      <c r="F585" s="161" t="str">
        <f t="shared" si="23"/>
        <v/>
      </c>
      <c r="G585" s="161" t="str">
        <f t="shared" si="24"/>
        <v/>
      </c>
    </row>
    <row r="586" spans="1:7">
      <c r="A586" s="112" t="s">
        <v>2443</v>
      </c>
      <c r="B586" s="122" t="s">
        <v>1562</v>
      </c>
      <c r="C586" s="154" t="s">
        <v>167</v>
      </c>
      <c r="D586" s="154" t="s">
        <v>167</v>
      </c>
      <c r="E586" s="145"/>
      <c r="F586" s="161" t="str">
        <f t="shared" si="23"/>
        <v/>
      </c>
      <c r="G586" s="161" t="str">
        <f t="shared" si="24"/>
        <v/>
      </c>
    </row>
    <row r="587" spans="1:7" s="71" customFormat="1">
      <c r="A587" s="112" t="s">
        <v>2444</v>
      </c>
      <c r="B587" s="122" t="s">
        <v>1</v>
      </c>
      <c r="C587" s="178">
        <f>SUM(C569:C586)</f>
        <v>0</v>
      </c>
      <c r="D587" s="229">
        <f>SUM(D569:D586)</f>
        <v>0</v>
      </c>
      <c r="E587" s="145"/>
      <c r="F587" s="213">
        <f>SUM(F569:F586)</f>
        <v>0</v>
      </c>
      <c r="G587" s="213">
        <f>SUM(G569:G586)</f>
        <v>0</v>
      </c>
    </row>
    <row r="588" spans="1:7" s="71" customFormat="1">
      <c r="A588" s="120"/>
      <c r="B588" s="120" t="s">
        <v>2445</v>
      </c>
      <c r="C588" s="120" t="s">
        <v>69</v>
      </c>
      <c r="D588" s="120" t="s">
        <v>1777</v>
      </c>
      <c r="E588" s="120"/>
      <c r="F588" s="120" t="s">
        <v>128</v>
      </c>
      <c r="G588" s="120" t="s">
        <v>1778</v>
      </c>
    </row>
    <row r="589" spans="1:7">
      <c r="A589" s="112" t="s">
        <v>2446</v>
      </c>
      <c r="B589" s="122" t="s">
        <v>1591</v>
      </c>
      <c r="C589" s="154" t="s">
        <v>167</v>
      </c>
      <c r="D589" s="154" t="s">
        <v>167</v>
      </c>
      <c r="E589" s="145"/>
      <c r="F589" s="161" t="str">
        <f t="shared" ref="F589:F601" si="25">IF($C$602=0,"",IF(C589="ND2","",IF(C589="","",C589/$C$602)))</f>
        <v/>
      </c>
      <c r="G589" s="161" t="str">
        <f t="shared" ref="G589:G601" si="26">IF($D$602=0,"",IF(D589="ND2","",IF(D589="","",D589/$D$602)))</f>
        <v/>
      </c>
    </row>
    <row r="590" spans="1:7">
      <c r="A590" s="112" t="s">
        <v>2447</v>
      </c>
      <c r="B590" s="122" t="s">
        <v>1593</v>
      </c>
      <c r="C590" s="154" t="s">
        <v>167</v>
      </c>
      <c r="D590" s="154" t="s">
        <v>167</v>
      </c>
      <c r="E590" s="145"/>
      <c r="F590" s="161" t="str">
        <f t="shared" si="25"/>
        <v/>
      </c>
      <c r="G590" s="161" t="str">
        <f t="shared" si="26"/>
        <v/>
      </c>
    </row>
    <row r="591" spans="1:7">
      <c r="A591" s="112" t="s">
        <v>2448</v>
      </c>
      <c r="B591" s="122" t="s">
        <v>1828</v>
      </c>
      <c r="C591" s="154" t="s">
        <v>167</v>
      </c>
      <c r="D591" s="154" t="s">
        <v>167</v>
      </c>
      <c r="E591" s="145"/>
      <c r="F591" s="161" t="str">
        <f t="shared" si="25"/>
        <v/>
      </c>
      <c r="G591" s="161" t="str">
        <f t="shared" si="26"/>
        <v/>
      </c>
    </row>
    <row r="592" spans="1:7">
      <c r="A592" s="112" t="s">
        <v>2449</v>
      </c>
      <c r="B592" s="122" t="s">
        <v>1596</v>
      </c>
      <c r="C592" s="154" t="s">
        <v>167</v>
      </c>
      <c r="D592" s="154" t="s">
        <v>167</v>
      </c>
      <c r="E592" s="145"/>
      <c r="F592" s="161" t="str">
        <f t="shared" si="25"/>
        <v/>
      </c>
      <c r="G592" s="161" t="str">
        <f t="shared" si="26"/>
        <v/>
      </c>
    </row>
    <row r="593" spans="1:7">
      <c r="A593" s="112" t="s">
        <v>2450</v>
      </c>
      <c r="B593" s="122" t="s">
        <v>1598</v>
      </c>
      <c r="C593" s="154" t="s">
        <v>167</v>
      </c>
      <c r="D593" s="154" t="s">
        <v>167</v>
      </c>
      <c r="E593" s="145"/>
      <c r="F593" s="161" t="str">
        <f t="shared" si="25"/>
        <v/>
      </c>
      <c r="G593" s="161" t="str">
        <f t="shared" si="26"/>
        <v/>
      </c>
    </row>
    <row r="594" spans="1:7">
      <c r="A594" s="112" t="s">
        <v>2451</v>
      </c>
      <c r="B594" s="122" t="s">
        <v>1600</v>
      </c>
      <c r="C594" s="154" t="s">
        <v>167</v>
      </c>
      <c r="D594" s="154" t="s">
        <v>167</v>
      </c>
      <c r="E594" s="145"/>
      <c r="F594" s="161" t="str">
        <f t="shared" si="25"/>
        <v/>
      </c>
      <c r="G594" s="161" t="str">
        <f t="shared" si="26"/>
        <v/>
      </c>
    </row>
    <row r="595" spans="1:7">
      <c r="A595" s="112" t="s">
        <v>2452</v>
      </c>
      <c r="B595" s="122" t="s">
        <v>1602</v>
      </c>
      <c r="C595" s="154" t="s">
        <v>167</v>
      </c>
      <c r="D595" s="154" t="s">
        <v>167</v>
      </c>
      <c r="E595" s="145"/>
      <c r="F595" s="161" t="str">
        <f t="shared" si="25"/>
        <v/>
      </c>
      <c r="G595" s="161" t="str">
        <f t="shared" si="26"/>
        <v/>
      </c>
    </row>
    <row r="596" spans="1:7">
      <c r="A596" s="112" t="s">
        <v>2453</v>
      </c>
      <c r="B596" s="122" t="s">
        <v>1604</v>
      </c>
      <c r="C596" s="154" t="s">
        <v>167</v>
      </c>
      <c r="D596" s="154" t="s">
        <v>167</v>
      </c>
      <c r="E596" s="145"/>
      <c r="F596" s="161" t="str">
        <f t="shared" si="25"/>
        <v/>
      </c>
      <c r="G596" s="161" t="str">
        <f t="shared" si="26"/>
        <v/>
      </c>
    </row>
    <row r="597" spans="1:7">
      <c r="A597" s="112" t="s">
        <v>2454</v>
      </c>
      <c r="B597" s="122" t="s">
        <v>2540</v>
      </c>
      <c r="C597" s="154" t="s">
        <v>167</v>
      </c>
      <c r="D597" s="154" t="s">
        <v>167</v>
      </c>
      <c r="E597" s="145"/>
      <c r="F597" s="161" t="str">
        <f t="shared" si="25"/>
        <v/>
      </c>
      <c r="G597" s="161" t="str">
        <f t="shared" si="26"/>
        <v/>
      </c>
    </row>
    <row r="598" spans="1:7">
      <c r="A598" s="112" t="s">
        <v>2455</v>
      </c>
      <c r="B598" s="112" t="s">
        <v>2541</v>
      </c>
      <c r="C598" s="154" t="s">
        <v>167</v>
      </c>
      <c r="D598" s="154" t="s">
        <v>167</v>
      </c>
      <c r="F598" s="161" t="str">
        <f t="shared" si="25"/>
        <v/>
      </c>
      <c r="G598" s="161" t="str">
        <f t="shared" si="26"/>
        <v/>
      </c>
    </row>
    <row r="599" spans="1:7">
      <c r="A599" s="112" t="s">
        <v>2456</v>
      </c>
      <c r="B599" s="112" t="s">
        <v>2542</v>
      </c>
      <c r="C599" s="154" t="s">
        <v>167</v>
      </c>
      <c r="D599" s="154" t="s">
        <v>167</v>
      </c>
      <c r="F599" s="161" t="str">
        <f t="shared" si="25"/>
        <v/>
      </c>
      <c r="G599" s="161" t="str">
        <f t="shared" si="26"/>
        <v/>
      </c>
    </row>
    <row r="600" spans="1:7">
      <c r="A600" s="112" t="s">
        <v>2556</v>
      </c>
      <c r="B600" s="122" t="s">
        <v>2544</v>
      </c>
      <c r="C600" s="154" t="s">
        <v>167</v>
      </c>
      <c r="D600" s="154" t="s">
        <v>167</v>
      </c>
      <c r="E600" s="145"/>
      <c r="F600" s="161" t="str">
        <f t="shared" si="25"/>
        <v/>
      </c>
      <c r="G600" s="161" t="str">
        <f t="shared" si="26"/>
        <v/>
      </c>
    </row>
    <row r="601" spans="1:7">
      <c r="A601" s="112" t="s">
        <v>2557</v>
      </c>
      <c r="B601" s="122" t="s">
        <v>1562</v>
      </c>
      <c r="C601" s="154" t="s">
        <v>167</v>
      </c>
      <c r="D601" s="154" t="s">
        <v>167</v>
      </c>
      <c r="E601" s="145"/>
      <c r="F601" s="161" t="str">
        <f t="shared" si="25"/>
        <v/>
      </c>
      <c r="G601" s="161" t="str">
        <f t="shared" si="26"/>
        <v/>
      </c>
    </row>
    <row r="602" spans="1:7" s="71" customFormat="1">
      <c r="A602" s="112" t="s">
        <v>2558</v>
      </c>
      <c r="B602" s="122" t="s">
        <v>1</v>
      </c>
      <c r="C602" s="178">
        <f>SUM(C589:C601)</f>
        <v>0</v>
      </c>
      <c r="D602" s="229">
        <f>SUM(D589:D601)</f>
        <v>0</v>
      </c>
      <c r="E602" s="145"/>
      <c r="F602" s="213">
        <f>SUM(F589:F601)</f>
        <v>0</v>
      </c>
      <c r="G602" s="213">
        <f>SUM(G589:G601)</f>
        <v>0</v>
      </c>
    </row>
    <row r="603" spans="1:7">
      <c r="A603" s="112" t="s">
        <v>2559</v>
      </c>
      <c r="B603" s="249"/>
      <c r="C603" s="249"/>
      <c r="D603" s="249"/>
      <c r="E603" s="249"/>
      <c r="F603" s="249"/>
      <c r="G603" s="249"/>
    </row>
    <row r="604" spans="1:7">
      <c r="A604" s="112" t="s">
        <v>2560</v>
      </c>
      <c r="B604" s="249"/>
      <c r="C604" s="249"/>
      <c r="D604" s="249"/>
      <c r="E604" s="249"/>
      <c r="F604" s="249"/>
      <c r="G604" s="249"/>
    </row>
    <row r="605" spans="1:7">
      <c r="A605" s="112" t="s">
        <v>2561</v>
      </c>
      <c r="B605" s="249"/>
      <c r="C605" s="249"/>
      <c r="D605" s="249"/>
      <c r="E605" s="249"/>
      <c r="F605" s="249"/>
      <c r="G605" s="249"/>
    </row>
    <row r="606" spans="1:7">
      <c r="A606" s="112" t="s">
        <v>2562</v>
      </c>
      <c r="B606" s="148"/>
      <c r="C606" s="152"/>
      <c r="D606" s="216"/>
      <c r="E606" s="265"/>
      <c r="F606" s="154"/>
      <c r="G606" s="154"/>
    </row>
    <row r="607" spans="1:7">
      <c r="A607" s="112" t="s">
        <v>2563</v>
      </c>
      <c r="B607" s="148"/>
      <c r="C607" s="152"/>
      <c r="D607" s="216"/>
      <c r="E607" s="265"/>
      <c r="F607" s="154"/>
      <c r="G607" s="154"/>
    </row>
    <row r="608" spans="1:7">
      <c r="A608" s="112" t="s">
        <v>2564</v>
      </c>
      <c r="B608" s="148"/>
      <c r="C608" s="152"/>
      <c r="D608" s="216"/>
      <c r="E608" s="265"/>
      <c r="F608" s="154"/>
      <c r="G608" s="154"/>
    </row>
    <row r="609" spans="1:7">
      <c r="A609" s="112" t="s">
        <v>2565</v>
      </c>
      <c r="B609" s="148"/>
      <c r="C609" s="152"/>
      <c r="D609" s="216"/>
      <c r="E609" s="265"/>
      <c r="F609" s="154"/>
      <c r="G609" s="154"/>
    </row>
    <row r="610" spans="1:7">
      <c r="A610" s="112" t="s">
        <v>2566</v>
      </c>
      <c r="B610" s="47"/>
      <c r="C610" s="153"/>
      <c r="D610" s="233"/>
      <c r="E610" s="145"/>
      <c r="F610" s="221"/>
      <c r="G610" s="221"/>
    </row>
    <row r="611" spans="1:7">
      <c r="A611" s="112" t="s">
        <v>2567</v>
      </c>
    </row>
    <row r="612" spans="1:7">
      <c r="A612" s="112" t="s">
        <v>2568</v>
      </c>
    </row>
    <row r="613" spans="1:7" s="71" customFormat="1">
      <c r="A613" s="120"/>
      <c r="B613" s="120" t="s">
        <v>2457</v>
      </c>
      <c r="C613" s="120" t="s">
        <v>69</v>
      </c>
      <c r="D613" s="120" t="s">
        <v>1777</v>
      </c>
      <c r="E613" s="120"/>
      <c r="F613" s="120" t="s">
        <v>128</v>
      </c>
      <c r="G613" s="120" t="s">
        <v>1778</v>
      </c>
    </row>
    <row r="614" spans="1:7">
      <c r="A614" s="112" t="s">
        <v>2458</v>
      </c>
      <c r="B614" s="122" t="s">
        <v>3018</v>
      </c>
      <c r="C614" s="154" t="s">
        <v>167</v>
      </c>
      <c r="D614" s="154" t="s">
        <v>167</v>
      </c>
      <c r="E614" s="145"/>
      <c r="F614" s="161" t="str">
        <f>IF($C$618=0,"",IF(C614="ND2","",IF(C614="","",C614/$C$618)))</f>
        <v/>
      </c>
      <c r="G614" s="161" t="str">
        <f>IF($D$618=0,"",IF(D614="ND2","",IF(D614="","",D614/$D$618)))</f>
        <v/>
      </c>
    </row>
    <row r="615" spans="1:7">
      <c r="A615" s="112" t="s">
        <v>2459</v>
      </c>
      <c r="B615" s="211" t="s">
        <v>1618</v>
      </c>
      <c r="C615" s="154" t="s">
        <v>167</v>
      </c>
      <c r="D615" s="154" t="s">
        <v>167</v>
      </c>
      <c r="E615" s="145"/>
      <c r="F615" s="271"/>
      <c r="G615" s="161" t="str">
        <f>IF($D$618=0,"",IF(D615="ND2","",IF(D615="","",D615/$D$618)))</f>
        <v/>
      </c>
    </row>
    <row r="616" spans="1:7">
      <c r="A616" s="112" t="s">
        <v>2460</v>
      </c>
      <c r="B616" s="122" t="s">
        <v>1496</v>
      </c>
      <c r="C616" s="154" t="s">
        <v>167</v>
      </c>
      <c r="D616" s="154" t="s">
        <v>167</v>
      </c>
      <c r="E616" s="145"/>
      <c r="F616" s="271"/>
      <c r="G616" s="161" t="str">
        <f>IF($D$618=0,"",IF(D616="ND2","",IF(D616="","",D616/$D$618)))</f>
        <v/>
      </c>
    </row>
    <row r="617" spans="1:7">
      <c r="A617" s="112" t="s">
        <v>2461</v>
      </c>
      <c r="B617" s="112" t="s">
        <v>1562</v>
      </c>
      <c r="C617" s="154" t="s">
        <v>167</v>
      </c>
      <c r="D617" s="154" t="s">
        <v>167</v>
      </c>
      <c r="E617" s="145"/>
      <c r="F617" s="271"/>
      <c r="G617" s="161" t="str">
        <f>IF($D$618=0,"",IF(D617="ND2","",IF(D617="","",D617/$D$618)))</f>
        <v/>
      </c>
    </row>
    <row r="618" spans="1:7" s="71" customFormat="1">
      <c r="A618" s="112" t="s">
        <v>2462</v>
      </c>
      <c r="B618" s="122" t="s">
        <v>1</v>
      </c>
      <c r="C618" s="178">
        <f>SUM(C614:C617)</f>
        <v>0</v>
      </c>
      <c r="D618" s="229">
        <f>SUM(D614:D617)</f>
        <v>0</v>
      </c>
      <c r="E618" s="145"/>
      <c r="F618" s="213">
        <f>SUM(F614:F617)</f>
        <v>0</v>
      </c>
      <c r="G618" s="213">
        <f>SUM(G614:G617)</f>
        <v>0</v>
      </c>
    </row>
    <row r="619" spans="1:7">
      <c r="A619" s="46"/>
    </row>
    <row r="620" spans="1:7">
      <c r="A620" s="120"/>
      <c r="B620" s="120" t="s">
        <v>3020</v>
      </c>
      <c r="C620" s="120"/>
      <c r="D620" s="120"/>
      <c r="E620" s="120"/>
      <c r="F620" s="120" t="s">
        <v>2608</v>
      </c>
      <c r="G620" s="120" t="s">
        <v>2912</v>
      </c>
    </row>
    <row r="621" spans="1:7">
      <c r="A621" s="112" t="s">
        <v>2463</v>
      </c>
      <c r="B621" s="122" t="s">
        <v>22</v>
      </c>
      <c r="C621" s="152" t="s">
        <v>167</v>
      </c>
      <c r="D621" s="152" t="s">
        <v>167</v>
      </c>
      <c r="E621" s="223"/>
      <c r="F621" s="152" t="s">
        <v>167</v>
      </c>
      <c r="G621" s="152" t="s">
        <v>167</v>
      </c>
    </row>
    <row r="622" spans="1:7">
      <c r="A622" s="112" t="s">
        <v>2464</v>
      </c>
      <c r="B622" s="122" t="s">
        <v>23</v>
      </c>
      <c r="C622" s="152" t="s">
        <v>167</v>
      </c>
      <c r="D622" s="152" t="s">
        <v>167</v>
      </c>
      <c r="E622" s="223"/>
      <c r="F622" s="152" t="s">
        <v>167</v>
      </c>
      <c r="G622" s="152" t="s">
        <v>167</v>
      </c>
    </row>
    <row r="623" spans="1:7">
      <c r="A623" s="112" t="s">
        <v>2465</v>
      </c>
      <c r="B623" s="122" t="s">
        <v>122</v>
      </c>
      <c r="C623" s="152" t="s">
        <v>167</v>
      </c>
      <c r="D623" s="152" t="s">
        <v>167</v>
      </c>
      <c r="E623" s="223"/>
      <c r="F623" s="152" t="s">
        <v>167</v>
      </c>
      <c r="G623" s="152" t="s">
        <v>167</v>
      </c>
    </row>
    <row r="624" spans="1:7">
      <c r="A624" s="112" t="s">
        <v>2466</v>
      </c>
      <c r="B624" s="122" t="s">
        <v>24</v>
      </c>
      <c r="C624" s="152" t="s">
        <v>167</v>
      </c>
      <c r="D624" s="152" t="s">
        <v>167</v>
      </c>
      <c r="E624" s="223"/>
      <c r="F624" s="152" t="s">
        <v>167</v>
      </c>
      <c r="G624" s="152" t="s">
        <v>167</v>
      </c>
    </row>
    <row r="625" spans="1:7">
      <c r="A625" s="112" t="s">
        <v>2467</v>
      </c>
      <c r="B625" s="122" t="s">
        <v>62</v>
      </c>
      <c r="C625" s="152" t="s">
        <v>167</v>
      </c>
      <c r="D625" s="152" t="s">
        <v>167</v>
      </c>
      <c r="E625" s="223"/>
      <c r="F625" s="152" t="s">
        <v>167</v>
      </c>
      <c r="G625" s="152" t="s">
        <v>167</v>
      </c>
    </row>
    <row r="626" spans="1:7">
      <c r="A626" s="112" t="s">
        <v>2468</v>
      </c>
      <c r="B626" s="122" t="s">
        <v>114</v>
      </c>
      <c r="C626" s="152" t="s">
        <v>167</v>
      </c>
      <c r="D626" s="152" t="s">
        <v>167</v>
      </c>
      <c r="E626" s="223"/>
      <c r="F626" s="152" t="s">
        <v>167</v>
      </c>
      <c r="G626" s="152" t="s">
        <v>167</v>
      </c>
    </row>
    <row r="627" spans="1:7">
      <c r="A627" s="112" t="s">
        <v>2469</v>
      </c>
      <c r="B627" s="122" t="s">
        <v>190</v>
      </c>
      <c r="C627" s="152" t="s">
        <v>167</v>
      </c>
      <c r="D627" s="152" t="s">
        <v>167</v>
      </c>
      <c r="E627" s="223"/>
      <c r="F627" s="152" t="s">
        <v>167</v>
      </c>
      <c r="G627" s="152" t="s">
        <v>167</v>
      </c>
    </row>
    <row r="628" spans="1:7">
      <c r="A628" s="112" t="s">
        <v>2470</v>
      </c>
      <c r="B628" s="122" t="s">
        <v>2378</v>
      </c>
      <c r="C628" s="152" t="s">
        <v>167</v>
      </c>
      <c r="D628" s="152" t="s">
        <v>167</v>
      </c>
      <c r="E628" s="223"/>
      <c r="F628" s="152" t="s">
        <v>167</v>
      </c>
      <c r="G628" s="152" t="s">
        <v>167</v>
      </c>
    </row>
    <row r="629" spans="1:7">
      <c r="A629" s="112" t="s">
        <v>2471</v>
      </c>
      <c r="B629" s="122" t="s">
        <v>2380</v>
      </c>
      <c r="C629" s="152" t="s">
        <v>167</v>
      </c>
      <c r="D629" s="152" t="s">
        <v>167</v>
      </c>
      <c r="E629" s="223"/>
      <c r="F629" s="152" t="s">
        <v>167</v>
      </c>
      <c r="G629" s="152" t="s">
        <v>167</v>
      </c>
    </row>
    <row r="630" spans="1:7">
      <c r="A630" s="112" t="s">
        <v>2472</v>
      </c>
      <c r="B630" s="122" t="s">
        <v>2382</v>
      </c>
      <c r="C630" s="152" t="s">
        <v>167</v>
      </c>
      <c r="D630" s="152" t="s">
        <v>167</v>
      </c>
      <c r="E630" s="223"/>
      <c r="F630" s="152" t="s">
        <v>167</v>
      </c>
      <c r="G630" s="152" t="s">
        <v>167</v>
      </c>
    </row>
    <row r="631" spans="1:7">
      <c r="A631" s="112" t="s">
        <v>2473</v>
      </c>
      <c r="B631" s="122" t="s">
        <v>25</v>
      </c>
      <c r="C631" s="152" t="s">
        <v>167</v>
      </c>
      <c r="D631" s="152" t="s">
        <v>167</v>
      </c>
      <c r="E631" s="223"/>
      <c r="F631" s="152" t="s">
        <v>167</v>
      </c>
      <c r="G631" s="152" t="s">
        <v>167</v>
      </c>
    </row>
    <row r="632" spans="1:7">
      <c r="A632" s="112" t="s">
        <v>2474</v>
      </c>
      <c r="B632" s="122" t="s">
        <v>2605</v>
      </c>
      <c r="C632" s="152" t="s">
        <v>167</v>
      </c>
      <c r="D632" s="152" t="s">
        <v>167</v>
      </c>
      <c r="E632" s="223"/>
      <c r="F632" s="152" t="s">
        <v>167</v>
      </c>
      <c r="G632" s="152" t="s">
        <v>167</v>
      </c>
    </row>
    <row r="633" spans="1:7">
      <c r="A633" s="112" t="s">
        <v>2475</v>
      </c>
      <c r="B633" s="122" t="s">
        <v>2</v>
      </c>
      <c r="C633" s="152" t="s">
        <v>167</v>
      </c>
      <c r="D633" s="152" t="s">
        <v>167</v>
      </c>
      <c r="E633" s="223"/>
      <c r="F633" s="152" t="s">
        <v>167</v>
      </c>
      <c r="G633" s="152" t="s">
        <v>167</v>
      </c>
    </row>
    <row r="634" spans="1:7" s="71" customFormat="1">
      <c r="A634" s="112" t="s">
        <v>2476</v>
      </c>
      <c r="B634" s="122" t="s">
        <v>1</v>
      </c>
      <c r="C634" s="178">
        <f>SUM(C621:C633)</f>
        <v>0</v>
      </c>
      <c r="D634" s="178">
        <f>SUM(D621:D633)</f>
        <v>0</v>
      </c>
      <c r="E634" s="101"/>
      <c r="F634" s="153"/>
      <c r="G634" s="161" t="str">
        <f>IF($D$639=0,"",IF(D634="[for completion]","",IF(D634="","",D634/$D$639)))</f>
        <v/>
      </c>
    </row>
    <row r="635" spans="1:7" s="71" customFormat="1">
      <c r="A635" s="112" t="s">
        <v>2477</v>
      </c>
      <c r="B635" s="112" t="s">
        <v>2569</v>
      </c>
      <c r="F635" s="152" t="s">
        <v>167</v>
      </c>
      <c r="G635" s="161" t="str">
        <f>IF($D$639=0,"",IF(D635="[for completion]","",IF(D635="","",D635/$D$639)))</f>
        <v/>
      </c>
    </row>
    <row r="636" spans="1:7">
      <c r="A636" s="112" t="s">
        <v>2478</v>
      </c>
    </row>
    <row r="637" spans="1:7">
      <c r="A637" s="112" t="s">
        <v>2479</v>
      </c>
      <c r="B637" s="148"/>
      <c r="C637" s="46"/>
      <c r="D637" s="46"/>
      <c r="E637" s="101"/>
      <c r="F637" s="230"/>
      <c r="G637" s="230"/>
    </row>
    <row r="638" spans="1:7">
      <c r="A638" s="112" t="s">
        <v>2480</v>
      </c>
      <c r="B638" s="47"/>
      <c r="C638" s="46"/>
      <c r="D638" s="46"/>
      <c r="E638" s="101"/>
      <c r="F638" s="230"/>
      <c r="G638" s="230"/>
    </row>
    <row r="639" spans="1:7">
      <c r="A639" s="112" t="s">
        <v>2481</v>
      </c>
      <c r="B639" s="47"/>
      <c r="C639" s="46"/>
      <c r="D639" s="46"/>
      <c r="E639" s="101"/>
      <c r="F639" s="270"/>
      <c r="G639" s="270"/>
    </row>
  </sheetData>
  <protectedRanges>
    <protectedRange sqref="C404:D430" name="Mortgage Asset IV_3"/>
    <protectedRange sqref="B531" name="Mortgage Assets III_1_3"/>
    <protectedRange sqref="B405:B412 B637:B638" name="Mortgage Assets III_1_1_1"/>
    <protectedRange sqref="B414:B442" name="Mortgage Asset IV_3_1"/>
    <protectedRange sqref="B395:B403" name="Mortgage Assets III_1_2_1"/>
    <protectedRange sqref="C366:D366" name="Optional ECBECAIs_2_1_2_1"/>
    <protectedRange sqref="F413:G442 F639:G639" name="Mortgage Asset IV_3_1_1"/>
    <protectedRange sqref="C634:D635" name="Optional ECBECAIs_2_2_1"/>
  </protectedRanges>
  <mergeCells count="7">
    <mergeCell ref="B24:C24"/>
    <mergeCell ref="B13:C13"/>
    <mergeCell ref="B5:C5"/>
    <mergeCell ref="B6:C6"/>
    <mergeCell ref="B7:C7"/>
    <mergeCell ref="B8:C8"/>
    <mergeCell ref="B9:C9"/>
  </mergeCells>
  <hyperlinks>
    <hyperlink ref="B7:C7" location="'F1. HTT Sustainable M data'!B26" display="'2. Additional information on the sustainable section of the mortgage stock" xr:uid="{00000000-0004-0000-0C00-000000000000}"/>
    <hyperlink ref="B8:C8" location="'F1. HTT Sustainable M data'!B211" tooltip="b59" display="'2A. Sustainable Residential Cover Pool" xr:uid="{00000000-0004-0000-0C00-000001000000}"/>
    <hyperlink ref="B9:C9" location="'F1. HTT Sustainable M data'!B401" display="'2B. Sustainable Commercial Cover Pool" xr:uid="{00000000-0004-0000-0C00-000002000000}"/>
    <hyperlink ref="B6" location="'F. Optional Sustainable data'!_Hlk506480454" display="'1.  Share of sustainable loans in the total mortgage program" xr:uid="{00000000-0004-0000-0C00-000003000000}"/>
    <hyperlink ref="B9" location="'F1. HTT Sustainable M data'!B401" display="'2B. Sustainable Commercial Cover Pool" xr:uid="{00000000-0004-0000-0C00-000004000000}"/>
    <hyperlink ref="B8" location="'F1. HTT Sustainable M data'!B211" tooltip="b59" display="'2A. Sustainable Residential Cover Pool" xr:uid="{00000000-0004-0000-0C00-000005000000}"/>
    <hyperlink ref="B170" location="'2. Harmonised Glossary'!A9" display="6. Breakdown by Interest Rate" xr:uid="{00000000-0004-0000-0C00-000006000000}"/>
    <hyperlink ref="B200" location="'2. Harmonised Glossary'!A14" display="9. Non-Performing Loans (NPLs)" xr:uid="{00000000-0004-0000-0C00-000007000000}"/>
    <hyperlink ref="B239" location="'2. Harmonised Glossary'!A288" display="11. Loan to Value (LTV) Information - UNINDEXED" xr:uid="{00000000-0004-0000-0C00-000008000000}"/>
    <hyperlink ref="B261" location="'2. Harmonised Glossary'!A11" display="12. Loan to Value (LTV) Information - INDEXED " xr:uid="{00000000-0004-0000-0C00-000009000000}"/>
    <hyperlink ref="B7" location="'F1. HTT Sustainable M data'!B26" display="'2. Additional information on the sustainable section of the mortgage stock" xr:uid="{00000000-0004-0000-0C00-00000A000000}"/>
    <hyperlink ref="B495" location="'2. Harmonised Glossary'!A11" display="23. Loan to Value (LTV) Information - INDEXED" xr:uid="{00000000-0004-0000-0C00-00000B000000}"/>
  </hyperlinks>
  <pageMargins left="0.7" right="0.7" top="0.75" bottom="0.75" header="0.3" footer="0.3"/>
  <pageSetup paperSize="9" scale="34" fitToHeight="0" orientation="portrait" r:id="rId1"/>
  <headerFooter>
    <oddHeader>&amp;R&amp;G</oddHeader>
    <oddFooter>&amp;L_x000D_&amp;1#&amp;"Aptos"&amp;10&amp;K000000 General</oddFooter>
  </headerFooter>
  <rowBreaks count="5" manualBreakCount="5">
    <brk id="118" max="16383" man="1"/>
    <brk id="260" max="16383" man="1"/>
    <brk id="282" max="16383" man="1"/>
    <brk id="430" max="16383" man="1"/>
    <brk id="57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55F11-1B58-4344-B93A-74394499435D}">
  <sheetPr codeName="Sheet22">
    <tabColor rgb="FF243386"/>
  </sheetPr>
  <dimension ref="A1:N220"/>
  <sheetViews>
    <sheetView zoomScale="60" zoomScaleNormal="60" workbookViewId="0">
      <selection activeCell="I20" sqref="I20"/>
    </sheetView>
  </sheetViews>
  <sheetFormatPr defaultColWidth="8.88671875" defaultRowHeight="14.4" outlineLevelRow="1"/>
  <cols>
    <col min="1" max="1" width="12" style="46" customWidth="1"/>
    <col min="2" max="2" width="60.6640625" style="46" customWidth="1"/>
    <col min="3" max="4" width="40.6640625" style="46" customWidth="1"/>
    <col min="5" max="5" width="7.33203125" style="46" customWidth="1"/>
    <col min="6" max="6" width="42.88671875" style="46" customWidth="1"/>
    <col min="7" max="7" width="40.6640625" style="101" customWidth="1"/>
    <col min="8" max="8" width="7.33203125" style="10" customWidth="1"/>
    <col min="9" max="9" width="71.88671875" style="10" customWidth="1"/>
    <col min="10" max="11" width="47.6640625" style="10" customWidth="1"/>
    <col min="12" max="12" width="7.33203125" style="10" customWidth="1"/>
    <col min="13" max="13" width="25.6640625" style="10" customWidth="1"/>
    <col min="14" max="14" width="25.6640625" style="8" customWidth="1"/>
    <col min="15" max="16384" width="8.88671875" style="6"/>
  </cols>
  <sheetData>
    <row r="1" spans="1:14" ht="31.2">
      <c r="A1" s="70" t="s">
        <v>2657</v>
      </c>
      <c r="B1" s="70"/>
      <c r="C1" s="101"/>
      <c r="D1" s="101"/>
      <c r="E1" s="101"/>
      <c r="F1" s="143" t="s">
        <v>3011</v>
      </c>
      <c r="H1" s="8"/>
      <c r="I1" s="13"/>
      <c r="J1" s="8"/>
      <c r="K1" s="8"/>
      <c r="L1" s="8"/>
      <c r="M1" s="8"/>
    </row>
    <row r="2" spans="1:14" ht="15" thickBot="1">
      <c r="A2" s="101"/>
      <c r="B2" s="101"/>
      <c r="C2" s="101"/>
      <c r="D2" s="101"/>
      <c r="E2" s="101"/>
      <c r="F2" s="101"/>
      <c r="H2"/>
      <c r="L2" s="8"/>
      <c r="M2" s="8"/>
    </row>
    <row r="3" spans="1:14" ht="18.600000000000001" thickBot="1">
      <c r="A3" s="103"/>
      <c r="B3" s="104" t="s">
        <v>115</v>
      </c>
      <c r="C3" s="144" t="s">
        <v>2658</v>
      </c>
      <c r="D3" s="103"/>
      <c r="E3" s="103"/>
      <c r="F3" s="103"/>
      <c r="G3" s="103"/>
      <c r="H3"/>
      <c r="L3" s="8"/>
      <c r="M3" s="8"/>
    </row>
    <row r="4" spans="1:14" ht="15" thickBot="1">
      <c r="H4"/>
      <c r="L4" s="8"/>
      <c r="M4" s="8"/>
    </row>
    <row r="5" spans="1:14" ht="18">
      <c r="B5" s="272" t="s">
        <v>2659</v>
      </c>
      <c r="C5" s="105"/>
      <c r="E5" s="145"/>
      <c r="F5" s="145"/>
      <c r="H5"/>
      <c r="L5" s="8"/>
      <c r="M5" s="8"/>
    </row>
    <row r="6" spans="1:14" ht="18">
      <c r="B6" s="273" t="s">
        <v>2660</v>
      </c>
      <c r="C6" s="105"/>
      <c r="E6" s="145"/>
      <c r="F6" s="145"/>
      <c r="H6"/>
      <c r="L6" s="8"/>
      <c r="M6" s="8"/>
    </row>
    <row r="7" spans="1:14" ht="15" thickBot="1">
      <c r="B7" s="274" t="s">
        <v>2661</v>
      </c>
      <c r="H7"/>
      <c r="L7" s="8"/>
      <c r="M7" s="8"/>
    </row>
    <row r="8" spans="1:14" s="37" customFormat="1">
      <c r="A8" s="46"/>
      <c r="B8" s="235"/>
      <c r="C8" s="46"/>
      <c r="D8" s="46"/>
      <c r="E8" s="46"/>
      <c r="F8" s="46"/>
      <c r="G8" s="101"/>
      <c r="H8"/>
      <c r="I8" s="10"/>
      <c r="J8" s="10"/>
      <c r="K8" s="10"/>
      <c r="L8" s="8"/>
      <c r="M8" s="8"/>
      <c r="N8" s="8"/>
    </row>
    <row r="9" spans="1:14" s="37" customFormat="1" ht="18.75" customHeight="1">
      <c r="A9" s="111"/>
      <c r="B9" s="427" t="s">
        <v>2662</v>
      </c>
      <c r="C9" s="427"/>
      <c r="D9" s="111"/>
      <c r="E9" s="111"/>
      <c r="F9" s="111"/>
      <c r="G9" s="111"/>
      <c r="H9"/>
      <c r="I9" s="10"/>
      <c r="J9" s="10"/>
      <c r="K9" s="10"/>
      <c r="L9" s="8"/>
      <c r="M9" s="8"/>
      <c r="N9" s="8"/>
    </row>
    <row r="10" spans="1:14" s="37" customFormat="1" ht="34.950000000000003" customHeight="1">
      <c r="A10" s="120"/>
      <c r="B10" s="120" t="s">
        <v>1890</v>
      </c>
      <c r="C10" s="120" t="s">
        <v>69</v>
      </c>
      <c r="D10" s="120" t="s">
        <v>1328</v>
      </c>
      <c r="E10" s="120"/>
      <c r="F10" s="120" t="s">
        <v>2663</v>
      </c>
      <c r="G10" s="120" t="s">
        <v>2664</v>
      </c>
      <c r="H10"/>
      <c r="I10" s="10"/>
      <c r="J10" s="10"/>
      <c r="K10" s="10"/>
      <c r="L10" s="8"/>
      <c r="M10" s="8"/>
      <c r="N10" s="8"/>
    </row>
    <row r="11" spans="1:14" s="37" customFormat="1">
      <c r="A11" s="112" t="s">
        <v>2665</v>
      </c>
      <c r="B11" s="139" t="s">
        <v>2666</v>
      </c>
      <c r="C11" s="173" t="s">
        <v>167</v>
      </c>
      <c r="D11" s="264" t="s">
        <v>167</v>
      </c>
      <c r="E11" s="71"/>
      <c r="F11" s="161" t="s">
        <v>1491</v>
      </c>
      <c r="G11" s="161"/>
      <c r="H11"/>
      <c r="I11" s="10"/>
      <c r="J11" s="10"/>
      <c r="K11" s="10"/>
      <c r="L11" s="8"/>
      <c r="M11" s="8"/>
      <c r="N11" s="8"/>
    </row>
    <row r="12" spans="1:14" s="37" customFormat="1">
      <c r="A12" s="112" t="s">
        <v>2667</v>
      </c>
      <c r="B12" s="202" t="s">
        <v>2668</v>
      </c>
      <c r="C12" s="173" t="s">
        <v>167</v>
      </c>
      <c r="D12" s="264" t="s">
        <v>167</v>
      </c>
      <c r="E12" s="71"/>
      <c r="F12" s="161"/>
      <c r="G12" s="161"/>
      <c r="H12"/>
      <c r="I12" s="10"/>
      <c r="J12" s="10"/>
      <c r="K12" s="10"/>
      <c r="L12" s="8"/>
      <c r="M12" s="8"/>
      <c r="N12" s="8"/>
    </row>
    <row r="13" spans="1:14" s="37" customFormat="1">
      <c r="A13" s="112" t="s">
        <v>2669</v>
      </c>
      <c r="B13" s="202" t="s">
        <v>2670</v>
      </c>
      <c r="C13" s="173" t="s">
        <v>167</v>
      </c>
      <c r="D13" s="264" t="s">
        <v>167</v>
      </c>
      <c r="E13" s="71"/>
      <c r="F13" s="161"/>
      <c r="G13" s="161"/>
      <c r="H13"/>
      <c r="I13" s="10"/>
      <c r="J13" s="10"/>
      <c r="K13" s="10"/>
      <c r="L13" s="8"/>
      <c r="M13" s="8"/>
      <c r="N13" s="8"/>
    </row>
    <row r="14" spans="1:14" s="37" customFormat="1">
      <c r="A14" s="112" t="s">
        <v>2671</v>
      </c>
      <c r="B14" s="202" t="s">
        <v>2672</v>
      </c>
      <c r="C14" s="173" t="s">
        <v>167</v>
      </c>
      <c r="D14" s="264" t="s">
        <v>167</v>
      </c>
      <c r="E14" s="71"/>
      <c r="F14" s="161"/>
      <c r="G14" s="161"/>
      <c r="H14"/>
      <c r="I14" s="10"/>
      <c r="J14" s="10"/>
      <c r="K14" s="10"/>
      <c r="L14" s="8"/>
      <c r="M14" s="8"/>
      <c r="N14" s="8"/>
    </row>
    <row r="15" spans="1:14" s="37" customFormat="1">
      <c r="A15" s="112"/>
      <c r="B15" s="202" t="s">
        <v>2673</v>
      </c>
      <c r="C15" s="173" t="s">
        <v>167</v>
      </c>
      <c r="D15" s="264" t="s">
        <v>167</v>
      </c>
      <c r="E15" s="71"/>
      <c r="F15" s="161"/>
      <c r="G15" s="161"/>
      <c r="H15"/>
      <c r="I15" s="10"/>
      <c r="J15" s="10"/>
      <c r="K15" s="10"/>
      <c r="L15" s="8"/>
      <c r="M15" s="8"/>
      <c r="N15" s="8"/>
    </row>
    <row r="16" spans="1:14" s="37" customFormat="1">
      <c r="A16" s="112" t="s">
        <v>2674</v>
      </c>
      <c r="B16" s="122" t="s">
        <v>2675</v>
      </c>
      <c r="C16" s="173" t="s">
        <v>167</v>
      </c>
      <c r="D16" s="264" t="s">
        <v>167</v>
      </c>
      <c r="E16" s="71"/>
      <c r="F16" s="161" t="s">
        <v>1491</v>
      </c>
      <c r="G16" s="161"/>
      <c r="H16"/>
      <c r="I16" s="10"/>
      <c r="J16" s="10"/>
      <c r="K16" s="10"/>
      <c r="L16" s="8"/>
      <c r="M16" s="8"/>
      <c r="N16" s="8"/>
    </row>
    <row r="17" spans="1:14" s="37" customFormat="1">
      <c r="A17" s="112" t="s">
        <v>2676</v>
      </c>
      <c r="B17" s="202" t="s">
        <v>2668</v>
      </c>
      <c r="C17" s="173" t="s">
        <v>167</v>
      </c>
      <c r="D17" s="264" t="s">
        <v>167</v>
      </c>
      <c r="E17" s="71"/>
      <c r="F17" s="161"/>
      <c r="G17" s="161"/>
      <c r="H17"/>
      <c r="I17" s="10"/>
      <c r="J17" s="10"/>
      <c r="K17" s="10"/>
      <c r="L17" s="8"/>
      <c r="M17" s="8"/>
      <c r="N17" s="8"/>
    </row>
    <row r="18" spans="1:14" s="37" customFormat="1">
      <c r="A18" s="112" t="s">
        <v>2677</v>
      </c>
      <c r="B18" s="202" t="s">
        <v>2670</v>
      </c>
      <c r="C18" s="173" t="s">
        <v>167</v>
      </c>
      <c r="D18" s="264" t="s">
        <v>167</v>
      </c>
      <c r="E18" s="71"/>
      <c r="F18" s="161"/>
      <c r="G18" s="161"/>
      <c r="H18"/>
      <c r="I18" s="10"/>
      <c r="J18" s="10"/>
      <c r="K18" s="10"/>
      <c r="L18" s="8"/>
      <c r="M18" s="8"/>
      <c r="N18" s="8"/>
    </row>
    <row r="19" spans="1:14" s="37" customFormat="1">
      <c r="A19" s="112" t="s">
        <v>2678</v>
      </c>
      <c r="B19" s="202" t="s">
        <v>2672</v>
      </c>
      <c r="C19" s="173" t="s">
        <v>167</v>
      </c>
      <c r="D19" s="264" t="s">
        <v>167</v>
      </c>
      <c r="E19" s="71"/>
      <c r="F19" s="161"/>
      <c r="G19" s="161"/>
      <c r="H19"/>
      <c r="I19" s="10"/>
      <c r="J19" s="10"/>
      <c r="K19" s="10"/>
      <c r="L19" s="8"/>
      <c r="M19" s="8"/>
      <c r="N19" s="8"/>
    </row>
    <row r="20" spans="1:14" s="37" customFormat="1">
      <c r="A20" s="112"/>
      <c r="B20" s="202" t="s">
        <v>2673</v>
      </c>
      <c r="C20" s="173" t="s">
        <v>167</v>
      </c>
      <c r="D20" s="264" t="s">
        <v>167</v>
      </c>
      <c r="E20" s="71"/>
      <c r="F20" s="161"/>
      <c r="G20" s="161"/>
      <c r="H20"/>
      <c r="I20" s="10"/>
      <c r="J20" s="10"/>
      <c r="K20" s="10"/>
      <c r="L20" s="8"/>
      <c r="M20" s="8"/>
      <c r="N20" s="8"/>
    </row>
    <row r="21" spans="1:14" s="37" customFormat="1">
      <c r="A21" s="112" t="s">
        <v>2679</v>
      </c>
      <c r="B21" s="122" t="s">
        <v>1898</v>
      </c>
      <c r="C21" s="173" t="s">
        <v>167</v>
      </c>
      <c r="D21" s="264" t="s">
        <v>167</v>
      </c>
      <c r="E21" s="71"/>
      <c r="F21" s="161" t="s">
        <v>1491</v>
      </c>
      <c r="G21" s="161"/>
      <c r="H21"/>
      <c r="I21" s="10"/>
      <c r="J21" s="10"/>
      <c r="K21" s="10"/>
      <c r="L21" s="8"/>
      <c r="M21" s="8"/>
      <c r="N21" s="8"/>
    </row>
    <row r="22" spans="1:14" s="37" customFormat="1">
      <c r="A22" s="112" t="s">
        <v>2680</v>
      </c>
      <c r="B22" s="122" t="s">
        <v>2681</v>
      </c>
      <c r="C22" s="163">
        <f>SUM(C11,C16,C21)</f>
        <v>0</v>
      </c>
      <c r="D22" s="227">
        <f>SUM(D11,D16,D21)</f>
        <v>0</v>
      </c>
      <c r="E22" s="71"/>
      <c r="F22" s="161">
        <f>SUM(F11:F21)</f>
        <v>0</v>
      </c>
      <c r="G22" s="161">
        <f>SUM(G11:G21)</f>
        <v>0</v>
      </c>
      <c r="H22"/>
      <c r="I22" s="10"/>
      <c r="J22" s="10"/>
      <c r="K22" s="10"/>
      <c r="L22" s="8"/>
      <c r="M22" s="8"/>
      <c r="N22" s="8"/>
    </row>
    <row r="23" spans="1:14" s="37" customFormat="1">
      <c r="A23" s="122" t="s">
        <v>2682</v>
      </c>
      <c r="B23" s="205" t="s">
        <v>138</v>
      </c>
      <c r="C23" s="173"/>
      <c r="D23" s="264"/>
      <c r="E23" s="71"/>
      <c r="F23" s="214"/>
      <c r="G23" s="214"/>
      <c r="H23"/>
      <c r="I23" s="10"/>
      <c r="J23" s="10"/>
      <c r="K23" s="10"/>
      <c r="L23" s="8"/>
      <c r="M23" s="8"/>
      <c r="N23" s="8"/>
    </row>
    <row r="24" spans="1:14" s="37" customFormat="1">
      <c r="A24" s="122" t="s">
        <v>2683</v>
      </c>
      <c r="B24" s="205" t="s">
        <v>138</v>
      </c>
      <c r="C24" s="173"/>
      <c r="D24" s="264"/>
      <c r="E24" s="71"/>
      <c r="F24" s="214"/>
      <c r="G24" s="214"/>
      <c r="H24"/>
      <c r="I24" s="10"/>
      <c r="J24" s="10"/>
      <c r="K24" s="10"/>
      <c r="L24" s="8"/>
      <c r="M24" s="8"/>
      <c r="N24" s="8"/>
    </row>
    <row r="25" spans="1:14" s="37" customFormat="1">
      <c r="A25" s="122" t="s">
        <v>2684</v>
      </c>
      <c r="B25" s="205" t="s">
        <v>138</v>
      </c>
      <c r="C25" s="173"/>
      <c r="D25" s="264"/>
      <c r="E25" s="71"/>
      <c r="F25" s="214"/>
      <c r="G25" s="214"/>
      <c r="H25"/>
      <c r="I25" s="10"/>
      <c r="J25" s="10"/>
      <c r="K25" s="10"/>
      <c r="L25" s="8"/>
      <c r="M25" s="8"/>
      <c r="N25" s="8"/>
    </row>
    <row r="26" spans="1:14" s="37" customFormat="1">
      <c r="A26" s="122" t="s">
        <v>2685</v>
      </c>
      <c r="B26" s="205" t="s">
        <v>138</v>
      </c>
      <c r="C26" s="173"/>
      <c r="D26" s="264"/>
      <c r="E26" s="71"/>
      <c r="F26" s="214"/>
      <c r="G26" s="214"/>
      <c r="H26"/>
      <c r="I26" s="10"/>
      <c r="J26" s="10"/>
      <c r="K26" s="10"/>
      <c r="L26" s="8"/>
      <c r="M26" s="8"/>
      <c r="N26" s="8"/>
    </row>
    <row r="27" spans="1:14" s="37" customFormat="1">
      <c r="A27" s="122" t="s">
        <v>2686</v>
      </c>
      <c r="B27" s="205" t="s">
        <v>138</v>
      </c>
      <c r="C27" s="173"/>
      <c r="D27" s="264"/>
      <c r="E27" s="71"/>
      <c r="F27" s="214"/>
      <c r="G27" s="214"/>
      <c r="H27"/>
      <c r="I27" s="10"/>
      <c r="J27" s="10"/>
      <c r="K27" s="10"/>
      <c r="L27" s="8"/>
      <c r="M27" s="8"/>
      <c r="N27" s="8"/>
    </row>
    <row r="28" spans="1:14" s="37" customFormat="1">
      <c r="A28" s="47"/>
      <c r="B28" s="205"/>
      <c r="C28" s="276"/>
      <c r="D28" s="160"/>
      <c r="E28" s="71"/>
      <c r="F28" s="230"/>
      <c r="G28" s="230"/>
      <c r="H28"/>
      <c r="I28" s="10"/>
      <c r="J28" s="10"/>
      <c r="K28" s="10"/>
      <c r="L28" s="8"/>
      <c r="M28" s="8"/>
      <c r="N28" s="8"/>
    </row>
    <row r="29" spans="1:14" s="37" customFormat="1">
      <c r="A29" s="47"/>
      <c r="B29" s="205"/>
      <c r="C29" s="276"/>
      <c r="D29" s="160"/>
      <c r="E29" s="71"/>
      <c r="F29" s="230"/>
      <c r="G29" s="230"/>
      <c r="H29"/>
      <c r="I29" s="10"/>
      <c r="J29" s="10"/>
      <c r="K29" s="10"/>
      <c r="L29" s="8"/>
      <c r="M29" s="8"/>
      <c r="N29" s="8"/>
    </row>
    <row r="30" spans="1:14" s="37" customFormat="1" ht="32.4" customHeight="1">
      <c r="A30" s="120"/>
      <c r="B30" s="120" t="s">
        <v>2687</v>
      </c>
      <c r="C30" s="120" t="s">
        <v>69</v>
      </c>
      <c r="D30" s="120" t="s">
        <v>1328</v>
      </c>
      <c r="E30" s="120"/>
      <c r="F30" s="120" t="s">
        <v>2663</v>
      </c>
      <c r="G30" s="120" t="s">
        <v>2664</v>
      </c>
      <c r="H30"/>
      <c r="I30" s="10"/>
      <c r="J30" s="10"/>
      <c r="K30" s="10"/>
      <c r="L30" s="8"/>
      <c r="M30" s="8"/>
      <c r="N30" s="8"/>
    </row>
    <row r="31" spans="1:14" s="37" customFormat="1">
      <c r="A31" s="112" t="s">
        <v>2688</v>
      </c>
      <c r="B31" s="163" t="s">
        <v>2689</v>
      </c>
      <c r="C31" s="173" t="s">
        <v>167</v>
      </c>
      <c r="D31" s="264" t="s">
        <v>167</v>
      </c>
      <c r="E31" s="71"/>
      <c r="F31" s="161" t="s">
        <v>1491</v>
      </c>
      <c r="G31" s="161"/>
      <c r="H31"/>
      <c r="I31" s="10"/>
      <c r="J31" s="10"/>
      <c r="K31" s="10"/>
      <c r="L31" s="8"/>
      <c r="M31" s="8"/>
      <c r="N31" s="8"/>
    </row>
    <row r="32" spans="1:14" s="37" customFormat="1">
      <c r="A32" s="112" t="s">
        <v>2690</v>
      </c>
      <c r="B32" s="163" t="s">
        <v>2691</v>
      </c>
      <c r="C32" s="173" t="s">
        <v>167</v>
      </c>
      <c r="D32" s="264" t="s">
        <v>167</v>
      </c>
      <c r="E32" s="71"/>
      <c r="F32" s="161" t="s">
        <v>1491</v>
      </c>
      <c r="G32" s="161"/>
      <c r="H32"/>
      <c r="I32" s="10"/>
      <c r="J32" s="10"/>
      <c r="K32" s="10"/>
      <c r="L32" s="8"/>
      <c r="M32" s="8"/>
      <c r="N32" s="8"/>
    </row>
    <row r="33" spans="1:14" s="37" customFormat="1">
      <c r="A33" s="112" t="s">
        <v>2692</v>
      </c>
      <c r="B33" s="163" t="s">
        <v>2693</v>
      </c>
      <c r="C33" s="173" t="s">
        <v>167</v>
      </c>
      <c r="D33" s="264" t="s">
        <v>167</v>
      </c>
      <c r="E33" s="71"/>
      <c r="F33" s="161" t="s">
        <v>1491</v>
      </c>
      <c r="G33" s="161"/>
      <c r="H33"/>
      <c r="I33" s="10"/>
      <c r="J33" s="10"/>
      <c r="K33" s="10"/>
      <c r="L33" s="8"/>
      <c r="M33" s="8"/>
      <c r="N33" s="8"/>
    </row>
    <row r="34" spans="1:14" s="37" customFormat="1" ht="28.8">
      <c r="A34" s="112" t="s">
        <v>2694</v>
      </c>
      <c r="B34" s="163" t="s">
        <v>2695</v>
      </c>
      <c r="C34" s="173" t="s">
        <v>167</v>
      </c>
      <c r="D34" s="264" t="s">
        <v>167</v>
      </c>
      <c r="E34" s="71"/>
      <c r="F34" s="161" t="s">
        <v>1491</v>
      </c>
      <c r="G34" s="161"/>
      <c r="H34"/>
      <c r="I34" s="10"/>
      <c r="J34" s="10"/>
      <c r="K34" s="10"/>
      <c r="L34" s="8"/>
      <c r="M34" s="8"/>
      <c r="N34" s="8"/>
    </row>
    <row r="35" spans="1:14" s="37" customFormat="1">
      <c r="A35" s="112" t="s">
        <v>2696</v>
      </c>
      <c r="B35" s="163" t="s">
        <v>2697</v>
      </c>
      <c r="C35" s="173" t="s">
        <v>167</v>
      </c>
      <c r="D35" s="264" t="s">
        <v>167</v>
      </c>
      <c r="E35" s="71"/>
      <c r="F35" s="161" t="s">
        <v>1491</v>
      </c>
      <c r="G35" s="161"/>
      <c r="H35"/>
      <c r="I35" s="10"/>
      <c r="J35" s="10"/>
      <c r="K35" s="10"/>
      <c r="L35" s="8"/>
      <c r="M35" s="8"/>
      <c r="N35" s="8"/>
    </row>
    <row r="36" spans="1:14" s="37" customFormat="1">
      <c r="A36" s="112" t="s">
        <v>2698</v>
      </c>
      <c r="B36" s="163" t="s">
        <v>2699</v>
      </c>
      <c r="C36" s="173" t="s">
        <v>167</v>
      </c>
      <c r="D36" s="264" t="s">
        <v>167</v>
      </c>
      <c r="E36" s="71"/>
      <c r="F36" s="161" t="s">
        <v>1491</v>
      </c>
      <c r="G36" s="161"/>
      <c r="H36"/>
      <c r="I36" s="10"/>
      <c r="J36" s="10"/>
      <c r="K36" s="10"/>
      <c r="L36" s="8"/>
      <c r="M36" s="8"/>
      <c r="N36" s="8"/>
    </row>
    <row r="37" spans="1:14" s="37" customFormat="1">
      <c r="A37" s="112" t="s">
        <v>2700</v>
      </c>
      <c r="B37" s="163" t="s">
        <v>2701</v>
      </c>
      <c r="C37" s="173" t="s">
        <v>167</v>
      </c>
      <c r="D37" s="264" t="s">
        <v>167</v>
      </c>
      <c r="E37" s="71"/>
      <c r="F37" s="161" t="s">
        <v>1491</v>
      </c>
      <c r="G37" s="161"/>
      <c r="H37"/>
      <c r="I37" s="10"/>
      <c r="J37" s="10"/>
      <c r="K37" s="10"/>
      <c r="L37" s="8"/>
      <c r="M37" s="8"/>
      <c r="N37" s="8"/>
    </row>
    <row r="38" spans="1:14" s="37" customFormat="1">
      <c r="A38" s="112" t="s">
        <v>2702</v>
      </c>
      <c r="B38" s="163" t="s">
        <v>2703</v>
      </c>
      <c r="C38" s="173" t="s">
        <v>167</v>
      </c>
      <c r="D38" s="264" t="s">
        <v>167</v>
      </c>
      <c r="E38" s="71"/>
      <c r="F38" s="161" t="s">
        <v>1491</v>
      </c>
      <c r="G38" s="161"/>
      <c r="H38"/>
      <c r="I38" s="10"/>
      <c r="J38" s="10"/>
      <c r="K38" s="10"/>
      <c r="L38" s="8"/>
      <c r="M38" s="8"/>
      <c r="N38" s="8"/>
    </row>
    <row r="39" spans="1:14" s="37" customFormat="1" ht="28.8">
      <c r="A39" s="112" t="s">
        <v>2704</v>
      </c>
      <c r="B39" s="163" t="s">
        <v>2705</v>
      </c>
      <c r="C39" s="173" t="s">
        <v>167</v>
      </c>
      <c r="D39" s="264" t="s">
        <v>167</v>
      </c>
      <c r="E39" s="71"/>
      <c r="F39" s="161" t="s">
        <v>1491</v>
      </c>
      <c r="G39" s="161"/>
      <c r="H39"/>
      <c r="I39" s="10"/>
      <c r="J39" s="10"/>
      <c r="K39" s="10"/>
      <c r="L39" s="8"/>
      <c r="M39" s="8"/>
      <c r="N39" s="8"/>
    </row>
    <row r="40" spans="1:14" s="37" customFormat="1">
      <c r="A40" s="112" t="s">
        <v>2706</v>
      </c>
      <c r="B40" s="163" t="s">
        <v>2707</v>
      </c>
      <c r="C40" s="173" t="s">
        <v>167</v>
      </c>
      <c r="D40" s="264" t="s">
        <v>167</v>
      </c>
      <c r="E40" s="71"/>
      <c r="F40" s="161" t="s">
        <v>1491</v>
      </c>
      <c r="G40" s="161"/>
      <c r="H40"/>
      <c r="I40" s="10"/>
      <c r="J40" s="10"/>
      <c r="K40" s="10"/>
      <c r="L40" s="8"/>
      <c r="M40" s="8"/>
      <c r="N40" s="8"/>
    </row>
    <row r="41" spans="1:14" s="37" customFormat="1">
      <c r="A41" s="112" t="s">
        <v>2708</v>
      </c>
      <c r="B41" s="163" t="s">
        <v>2709</v>
      </c>
      <c r="C41" s="173" t="s">
        <v>167</v>
      </c>
      <c r="D41" s="264" t="s">
        <v>167</v>
      </c>
      <c r="E41" s="71"/>
      <c r="F41" s="161" t="s">
        <v>1491</v>
      </c>
      <c r="G41" s="161"/>
      <c r="H41"/>
      <c r="I41" s="10"/>
      <c r="J41" s="10"/>
      <c r="K41" s="10"/>
      <c r="L41" s="8"/>
      <c r="M41" s="8"/>
      <c r="N41" s="8"/>
    </row>
    <row r="42" spans="1:14" s="37" customFormat="1">
      <c r="A42" s="112" t="s">
        <v>2710</v>
      </c>
      <c r="B42" s="163" t="s">
        <v>2711</v>
      </c>
      <c r="C42" s="173" t="s">
        <v>167</v>
      </c>
      <c r="D42" s="264" t="s">
        <v>167</v>
      </c>
      <c r="E42" s="71"/>
      <c r="F42" s="161" t="s">
        <v>1491</v>
      </c>
      <c r="G42" s="161"/>
      <c r="H42"/>
      <c r="I42" s="10"/>
      <c r="J42" s="10"/>
      <c r="K42" s="10"/>
      <c r="L42" s="8"/>
      <c r="M42" s="8"/>
      <c r="N42" s="8"/>
    </row>
    <row r="43" spans="1:14" s="37" customFormat="1">
      <c r="A43" s="112" t="s">
        <v>2712</v>
      </c>
      <c r="B43" s="275" t="s">
        <v>2713</v>
      </c>
      <c r="C43" s="173" t="s">
        <v>167</v>
      </c>
      <c r="D43" s="264" t="s">
        <v>167</v>
      </c>
      <c r="E43" s="71"/>
      <c r="F43" s="161" t="s">
        <v>1491</v>
      </c>
      <c r="G43" s="161"/>
      <c r="H43"/>
      <c r="I43" s="10"/>
      <c r="J43" s="10"/>
      <c r="K43" s="10"/>
      <c r="L43" s="8"/>
      <c r="M43" s="8"/>
      <c r="N43" s="8"/>
    </row>
    <row r="44" spans="1:14" s="37" customFormat="1">
      <c r="A44" s="112" t="s">
        <v>2714</v>
      </c>
      <c r="B44" s="275" t="s">
        <v>2715</v>
      </c>
      <c r="C44" s="173" t="s">
        <v>167</v>
      </c>
      <c r="D44" s="264" t="s">
        <v>167</v>
      </c>
      <c r="E44" s="71"/>
      <c r="F44" s="161" t="s">
        <v>1491</v>
      </c>
      <c r="G44" s="161"/>
      <c r="H44"/>
      <c r="I44" s="10"/>
      <c r="J44" s="10"/>
      <c r="K44" s="10"/>
      <c r="L44" s="8"/>
      <c r="M44" s="8"/>
      <c r="N44" s="8"/>
    </row>
    <row r="45" spans="1:14" s="37" customFormat="1">
      <c r="A45" s="112" t="s">
        <v>2716</v>
      </c>
      <c r="B45" s="275" t="s">
        <v>2717</v>
      </c>
      <c r="C45" s="173" t="s">
        <v>167</v>
      </c>
      <c r="D45" s="264" t="s">
        <v>167</v>
      </c>
      <c r="E45" s="71"/>
      <c r="F45" s="161" t="s">
        <v>1491</v>
      </c>
      <c r="G45" s="161"/>
      <c r="H45"/>
      <c r="I45" s="10"/>
      <c r="J45" s="10"/>
      <c r="K45" s="10"/>
      <c r="L45" s="8"/>
      <c r="M45" s="8"/>
      <c r="N45" s="8"/>
    </row>
    <row r="46" spans="1:14" s="37" customFormat="1">
      <c r="A46" s="112" t="s">
        <v>2718</v>
      </c>
      <c r="B46" s="275" t="s">
        <v>3041</v>
      </c>
      <c r="C46" s="173" t="s">
        <v>167</v>
      </c>
      <c r="D46" s="264" t="s">
        <v>167</v>
      </c>
      <c r="E46" s="71"/>
      <c r="F46" s="161"/>
      <c r="G46" s="161"/>
      <c r="H46"/>
      <c r="I46" s="10"/>
      <c r="J46" s="10"/>
      <c r="K46" s="10"/>
      <c r="L46" s="8"/>
      <c r="M46" s="8"/>
      <c r="N46" s="8"/>
    </row>
    <row r="47" spans="1:14" s="277" customFormat="1">
      <c r="A47" s="112" t="s">
        <v>3042</v>
      </c>
      <c r="B47" s="122" t="s">
        <v>2681</v>
      </c>
      <c r="C47" s="163">
        <f>SUM(C31:C46)</f>
        <v>0</v>
      </c>
      <c r="D47" s="227">
        <f>SUM(D31:D46)</f>
        <v>0</v>
      </c>
      <c r="E47" s="71"/>
      <c r="F47" s="161">
        <f>SUM(F31:F40)</f>
        <v>0</v>
      </c>
      <c r="G47" s="161">
        <f>SUM(G31:G46)</f>
        <v>0</v>
      </c>
      <c r="H47" s="71"/>
      <c r="I47" s="46"/>
      <c r="J47" s="46"/>
      <c r="K47" s="46"/>
      <c r="L47" s="101"/>
      <c r="M47" s="101"/>
      <c r="N47" s="101"/>
    </row>
    <row r="48" spans="1:14">
      <c r="A48" s="148"/>
      <c r="B48" s="148"/>
      <c r="C48" s="148"/>
      <c r="D48" s="148"/>
      <c r="E48" s="71"/>
      <c r="F48" s="47"/>
      <c r="G48" s="47"/>
      <c r="H48"/>
      <c r="I48" s="11"/>
      <c r="J48" s="9"/>
      <c r="K48" s="9"/>
      <c r="L48" s="9"/>
      <c r="M48" s="9"/>
    </row>
    <row r="49" spans="1:14" ht="15" customHeight="1">
      <c r="A49" s="111"/>
      <c r="B49" s="111" t="s">
        <v>2661</v>
      </c>
      <c r="C49" s="115"/>
      <c r="D49" s="115"/>
      <c r="E49" s="115"/>
      <c r="F49" s="115"/>
      <c r="G49" s="146"/>
      <c r="H49"/>
      <c r="I49" s="11"/>
      <c r="J49" s="12"/>
      <c r="K49" s="12"/>
      <c r="L49" s="12"/>
      <c r="M49" s="29"/>
      <c r="N49" s="29"/>
    </row>
    <row r="50" spans="1:14">
      <c r="A50" s="120"/>
      <c r="B50" s="121" t="s">
        <v>1083</v>
      </c>
      <c r="C50" s="120"/>
      <c r="D50" s="120"/>
      <c r="E50" s="120"/>
      <c r="F50" s="151"/>
      <c r="G50" s="151"/>
      <c r="H50"/>
      <c r="I50" s="11"/>
      <c r="L50" s="11"/>
      <c r="M50" s="11"/>
    </row>
    <row r="51" spans="1:14" outlineLevel="1">
      <c r="A51" s="112" t="s">
        <v>2719</v>
      </c>
      <c r="B51" s="112" t="s">
        <v>215</v>
      </c>
      <c r="C51" s="216" t="s">
        <v>167</v>
      </c>
      <c r="D51" s="147"/>
      <c r="E51" s="148"/>
      <c r="F51" s="148"/>
      <c r="G51" s="223"/>
      <c r="H51"/>
      <c r="I51" s="11"/>
      <c r="L51" s="11"/>
      <c r="M51" s="11"/>
    </row>
    <row r="52" spans="1:14" outlineLevel="1">
      <c r="A52" s="112" t="s">
        <v>2720</v>
      </c>
      <c r="B52" s="202" t="s">
        <v>172</v>
      </c>
      <c r="C52" s="216"/>
      <c r="D52" s="147"/>
      <c r="E52" s="148"/>
      <c r="F52" s="148"/>
      <c r="G52" s="223"/>
      <c r="H52"/>
      <c r="I52" s="11"/>
      <c r="L52" s="11"/>
      <c r="M52" s="11"/>
    </row>
    <row r="53" spans="1:14" outlineLevel="1">
      <c r="A53" s="112" t="s">
        <v>2721</v>
      </c>
      <c r="B53" s="202" t="s">
        <v>173</v>
      </c>
      <c r="C53" s="216"/>
      <c r="D53" s="147"/>
      <c r="E53" s="148"/>
      <c r="F53" s="148"/>
      <c r="G53" s="223"/>
      <c r="H53"/>
      <c r="I53" s="11"/>
      <c r="L53" s="11"/>
      <c r="M53" s="11"/>
    </row>
    <row r="54" spans="1:14" outlineLevel="1">
      <c r="A54" s="112" t="s">
        <v>2722</v>
      </c>
      <c r="E54" s="47"/>
      <c r="F54" s="47"/>
      <c r="H54"/>
      <c r="I54" s="11"/>
      <c r="L54" s="11"/>
      <c r="M54" s="11"/>
    </row>
    <row r="55" spans="1:14" outlineLevel="1">
      <c r="A55" s="112" t="s">
        <v>2723</v>
      </c>
      <c r="E55" s="47"/>
      <c r="F55" s="47"/>
      <c r="H55"/>
      <c r="I55" s="11"/>
      <c r="L55" s="11"/>
      <c r="M55" s="11"/>
    </row>
    <row r="56" spans="1:14" outlineLevel="1">
      <c r="A56" s="112" t="s">
        <v>2724</v>
      </c>
      <c r="E56" s="47"/>
      <c r="F56" s="47"/>
      <c r="H56"/>
      <c r="I56" s="11"/>
      <c r="L56" s="11"/>
      <c r="M56" s="11"/>
    </row>
    <row r="57" spans="1:14" outlineLevel="1">
      <c r="A57" s="112" t="s">
        <v>2725</v>
      </c>
      <c r="E57" s="47"/>
      <c r="F57" s="47"/>
      <c r="H57"/>
      <c r="I57" s="11"/>
      <c r="L57" s="11"/>
      <c r="M57" s="11"/>
    </row>
    <row r="58" spans="1:14">
      <c r="A58" s="112" t="s">
        <v>2726</v>
      </c>
      <c r="E58" s="47"/>
      <c r="F58" s="47"/>
      <c r="H58"/>
      <c r="I58" s="30"/>
      <c r="J58" s="12"/>
      <c r="K58" s="12"/>
      <c r="L58" s="9"/>
      <c r="M58" s="12"/>
      <c r="N58" s="12"/>
    </row>
    <row r="59" spans="1:14">
      <c r="A59" s="120"/>
      <c r="B59" s="120" t="s">
        <v>1084</v>
      </c>
      <c r="C59" s="120" t="s">
        <v>135</v>
      </c>
      <c r="D59" s="120" t="s">
        <v>219</v>
      </c>
      <c r="E59" s="120"/>
      <c r="F59" s="120" t="s">
        <v>217</v>
      </c>
      <c r="G59" s="120" t="s">
        <v>218</v>
      </c>
      <c r="H59"/>
      <c r="I59" s="11"/>
      <c r="L59" s="12"/>
      <c r="M59" s="29"/>
      <c r="N59" s="29"/>
    </row>
    <row r="60" spans="1:14">
      <c r="A60" s="112" t="s">
        <v>2727</v>
      </c>
      <c r="B60" s="112" t="s">
        <v>216</v>
      </c>
      <c r="C60" s="152" t="s">
        <v>167</v>
      </c>
      <c r="D60" s="171" t="s">
        <v>167</v>
      </c>
      <c r="E60" s="171"/>
      <c r="F60" s="170"/>
      <c r="G60" s="170"/>
      <c r="H60"/>
      <c r="I60" s="30"/>
      <c r="J60" s="12"/>
      <c r="K60" s="12"/>
      <c r="L60" s="12"/>
      <c r="M60" s="29"/>
      <c r="N60" s="29"/>
    </row>
    <row r="61" spans="1:14">
      <c r="A61" s="168"/>
      <c r="B61" s="210"/>
      <c r="C61" s="168"/>
      <c r="D61" s="168"/>
      <c r="E61" s="168"/>
      <c r="F61" s="225"/>
      <c r="G61" s="225"/>
      <c r="H61"/>
      <c r="I61" s="11"/>
      <c r="J61" s="12"/>
      <c r="K61" s="12"/>
      <c r="L61" s="12"/>
      <c r="M61" s="29"/>
      <c r="N61" s="29"/>
    </row>
    <row r="62" spans="1:14">
      <c r="B62" s="112" t="s">
        <v>136</v>
      </c>
      <c r="C62" s="168"/>
      <c r="D62" s="168"/>
      <c r="E62" s="168"/>
      <c r="F62" s="225"/>
      <c r="G62" s="225"/>
      <c r="H62"/>
      <c r="I62" s="11"/>
      <c r="L62" s="11"/>
      <c r="M62" s="31"/>
      <c r="N62" s="31"/>
    </row>
    <row r="63" spans="1:14">
      <c r="A63" s="112" t="s">
        <v>2728</v>
      </c>
      <c r="B63" s="148" t="s">
        <v>1544</v>
      </c>
      <c r="C63" s="152" t="s">
        <v>167</v>
      </c>
      <c r="D63" s="216" t="s">
        <v>167</v>
      </c>
      <c r="E63" s="47"/>
      <c r="F63" s="161" t="str">
        <f>IF($C$78=0,"",IF(C63="[for completion]","",C63/$C$78))</f>
        <v/>
      </c>
      <c r="G63" s="161" t="str">
        <f>IF($D$78=0,"",IF(D63="[for completion]","",D63/$D$78))</f>
        <v/>
      </c>
      <c r="H63"/>
      <c r="I63" s="11"/>
      <c r="L63" s="11"/>
      <c r="M63" s="31"/>
      <c r="N63" s="31"/>
    </row>
    <row r="64" spans="1:14">
      <c r="A64" s="112" t="s">
        <v>2729</v>
      </c>
      <c r="B64" s="148" t="s">
        <v>1544</v>
      </c>
      <c r="C64" s="152" t="s">
        <v>167</v>
      </c>
      <c r="D64" s="216" t="s">
        <v>167</v>
      </c>
      <c r="E64" s="47"/>
      <c r="F64" s="161" t="str">
        <f t="shared" ref="F64:F77" si="0">IF($C$78=0,"",IF(C64="[for completion]","",C64/$C$78))</f>
        <v/>
      </c>
      <c r="G64" s="161" t="str">
        <f t="shared" ref="G64:G77" si="1">IF($D$78=0,"",IF(D64="[for completion]","",D64/$D$78))</f>
        <v/>
      </c>
      <c r="H64"/>
      <c r="I64" s="11"/>
      <c r="M64" s="31"/>
      <c r="N64" s="31"/>
    </row>
    <row r="65" spans="1:14">
      <c r="A65" s="112" t="s">
        <v>2730</v>
      </c>
      <c r="B65" s="148" t="s">
        <v>1544</v>
      </c>
      <c r="C65" s="152" t="s">
        <v>167</v>
      </c>
      <c r="D65" s="216" t="s">
        <v>167</v>
      </c>
      <c r="F65" s="161" t="str">
        <f t="shared" si="0"/>
        <v/>
      </c>
      <c r="G65" s="161" t="str">
        <f t="shared" si="1"/>
        <v/>
      </c>
      <c r="H65"/>
      <c r="I65" s="11"/>
      <c r="L65" s="36"/>
      <c r="M65" s="31"/>
      <c r="N65" s="31"/>
    </row>
    <row r="66" spans="1:14">
      <c r="A66" s="112" t="s">
        <v>2731</v>
      </c>
      <c r="B66" s="148" t="s">
        <v>1544</v>
      </c>
      <c r="C66" s="152" t="s">
        <v>167</v>
      </c>
      <c r="D66" s="216" t="s">
        <v>167</v>
      </c>
      <c r="E66" s="158"/>
      <c r="F66" s="161" t="str">
        <f t="shared" si="0"/>
        <v/>
      </c>
      <c r="G66" s="161" t="str">
        <f t="shared" si="1"/>
        <v/>
      </c>
      <c r="H66"/>
      <c r="I66" s="11"/>
      <c r="L66" s="36"/>
      <c r="M66" s="31"/>
      <c r="N66" s="31"/>
    </row>
    <row r="67" spans="1:14">
      <c r="A67" s="112" t="s">
        <v>2732</v>
      </c>
      <c r="B67" s="148" t="s">
        <v>1544</v>
      </c>
      <c r="C67" s="152" t="s">
        <v>167</v>
      </c>
      <c r="D67" s="216" t="s">
        <v>167</v>
      </c>
      <c r="E67" s="158"/>
      <c r="F67" s="161" t="str">
        <f t="shared" si="0"/>
        <v/>
      </c>
      <c r="G67" s="161" t="str">
        <f t="shared" si="1"/>
        <v/>
      </c>
      <c r="H67"/>
      <c r="I67" s="11"/>
      <c r="L67" s="36"/>
      <c r="M67" s="31"/>
      <c r="N67" s="31"/>
    </row>
    <row r="68" spans="1:14">
      <c r="A68" s="112" t="s">
        <v>2733</v>
      </c>
      <c r="B68" s="148" t="s">
        <v>1544</v>
      </c>
      <c r="C68" s="152" t="s">
        <v>167</v>
      </c>
      <c r="D68" s="216" t="s">
        <v>167</v>
      </c>
      <c r="E68" s="158"/>
      <c r="F68" s="161" t="str">
        <f t="shared" si="0"/>
        <v/>
      </c>
      <c r="G68" s="161" t="str">
        <f t="shared" si="1"/>
        <v/>
      </c>
      <c r="H68"/>
      <c r="I68" s="11"/>
      <c r="L68" s="36"/>
      <c r="M68" s="31"/>
      <c r="N68" s="31"/>
    </row>
    <row r="69" spans="1:14">
      <c r="A69" s="112" t="s">
        <v>2734</v>
      </c>
      <c r="B69" s="148" t="s">
        <v>1544</v>
      </c>
      <c r="C69" s="152" t="s">
        <v>167</v>
      </c>
      <c r="D69" s="216" t="s">
        <v>167</v>
      </c>
      <c r="E69" s="158"/>
      <c r="F69" s="161" t="str">
        <f t="shared" si="0"/>
        <v/>
      </c>
      <c r="G69" s="161" t="str">
        <f t="shared" si="1"/>
        <v/>
      </c>
      <c r="H69"/>
      <c r="I69" s="11"/>
      <c r="L69" s="36"/>
      <c r="M69" s="31"/>
      <c r="N69" s="31"/>
    </row>
    <row r="70" spans="1:14">
      <c r="A70" s="112" t="s">
        <v>2735</v>
      </c>
      <c r="B70" s="148" t="s">
        <v>1544</v>
      </c>
      <c r="C70" s="152" t="s">
        <v>167</v>
      </c>
      <c r="D70" s="216" t="s">
        <v>167</v>
      </c>
      <c r="E70" s="158"/>
      <c r="F70" s="161" t="str">
        <f t="shared" si="0"/>
        <v/>
      </c>
      <c r="G70" s="161" t="str">
        <f t="shared" si="1"/>
        <v/>
      </c>
      <c r="H70"/>
      <c r="I70" s="11"/>
      <c r="L70" s="36"/>
      <c r="M70" s="31"/>
      <c r="N70" s="31"/>
    </row>
    <row r="71" spans="1:14">
      <c r="A71" s="112" t="s">
        <v>2736</v>
      </c>
      <c r="B71" s="148" t="s">
        <v>1544</v>
      </c>
      <c r="C71" s="152" t="s">
        <v>167</v>
      </c>
      <c r="D71" s="216" t="s">
        <v>167</v>
      </c>
      <c r="E71" s="158"/>
      <c r="F71" s="161" t="str">
        <f t="shared" si="0"/>
        <v/>
      </c>
      <c r="G71" s="161" t="str">
        <f t="shared" si="1"/>
        <v/>
      </c>
      <c r="H71"/>
      <c r="I71" s="11"/>
      <c r="L71" s="36"/>
      <c r="M71" s="31"/>
      <c r="N71" s="31"/>
    </row>
    <row r="72" spans="1:14">
      <c r="A72" s="112" t="s">
        <v>2737</v>
      </c>
      <c r="B72" s="148" t="s">
        <v>1544</v>
      </c>
      <c r="C72" s="152" t="s">
        <v>167</v>
      </c>
      <c r="D72" s="216" t="s">
        <v>167</v>
      </c>
      <c r="E72" s="158"/>
      <c r="F72" s="161" t="str">
        <f t="shared" si="0"/>
        <v/>
      </c>
      <c r="G72" s="161" t="str">
        <f t="shared" si="1"/>
        <v/>
      </c>
      <c r="H72"/>
      <c r="I72" s="11"/>
      <c r="L72" s="36"/>
      <c r="M72" s="31"/>
      <c r="N72" s="31"/>
    </row>
    <row r="73" spans="1:14">
      <c r="A73" s="112" t="s">
        <v>2738</v>
      </c>
      <c r="B73" s="148" t="s">
        <v>1544</v>
      </c>
      <c r="C73" s="152" t="s">
        <v>167</v>
      </c>
      <c r="D73" s="216" t="s">
        <v>167</v>
      </c>
      <c r="E73" s="158"/>
      <c r="F73" s="161" t="str">
        <f t="shared" si="0"/>
        <v/>
      </c>
      <c r="G73" s="161" t="str">
        <f t="shared" si="1"/>
        <v/>
      </c>
      <c r="H73"/>
      <c r="I73" s="11"/>
      <c r="L73" s="36"/>
      <c r="M73" s="31"/>
      <c r="N73" s="31"/>
    </row>
    <row r="74" spans="1:14">
      <c r="A74" s="112" t="s">
        <v>2739</v>
      </c>
      <c r="B74" s="148" t="s">
        <v>1544</v>
      </c>
      <c r="C74" s="152" t="s">
        <v>167</v>
      </c>
      <c r="D74" s="216" t="s">
        <v>167</v>
      </c>
      <c r="E74" s="158"/>
      <c r="F74" s="161" t="str">
        <f t="shared" si="0"/>
        <v/>
      </c>
      <c r="G74" s="161" t="str">
        <f t="shared" si="1"/>
        <v/>
      </c>
      <c r="H74"/>
      <c r="I74" s="11"/>
      <c r="L74" s="36"/>
      <c r="M74" s="31"/>
      <c r="N74" s="31"/>
    </row>
    <row r="75" spans="1:14">
      <c r="A75" s="112" t="s">
        <v>2740</v>
      </c>
      <c r="B75" s="148" t="s">
        <v>1544</v>
      </c>
      <c r="C75" s="152" t="s">
        <v>167</v>
      </c>
      <c r="D75" s="216" t="s">
        <v>167</v>
      </c>
      <c r="E75" s="158"/>
      <c r="F75" s="161" t="str">
        <f t="shared" si="0"/>
        <v/>
      </c>
      <c r="G75" s="161" t="str">
        <f t="shared" si="1"/>
        <v/>
      </c>
      <c r="H75"/>
      <c r="I75" s="11"/>
      <c r="L75" s="36"/>
      <c r="M75" s="31"/>
      <c r="N75" s="31"/>
    </row>
    <row r="76" spans="1:14">
      <c r="A76" s="112" t="s">
        <v>2741</v>
      </c>
      <c r="B76" s="148" t="s">
        <v>1544</v>
      </c>
      <c r="C76" s="152" t="s">
        <v>167</v>
      </c>
      <c r="D76" s="216" t="s">
        <v>167</v>
      </c>
      <c r="E76" s="158"/>
      <c r="F76" s="161" t="str">
        <f t="shared" si="0"/>
        <v/>
      </c>
      <c r="G76" s="161" t="str">
        <f t="shared" si="1"/>
        <v/>
      </c>
      <c r="H76"/>
      <c r="I76" s="11"/>
      <c r="L76" s="36"/>
      <c r="M76" s="31"/>
      <c r="N76" s="31"/>
    </row>
    <row r="77" spans="1:14">
      <c r="A77" s="112" t="s">
        <v>2742</v>
      </c>
      <c r="B77" s="148" t="s">
        <v>1544</v>
      </c>
      <c r="C77" s="152" t="s">
        <v>167</v>
      </c>
      <c r="D77" s="216" t="s">
        <v>167</v>
      </c>
      <c r="E77" s="158"/>
      <c r="F77" s="161" t="str">
        <f t="shared" si="0"/>
        <v/>
      </c>
      <c r="G77" s="161" t="str">
        <f t="shared" si="1"/>
        <v/>
      </c>
      <c r="H77"/>
      <c r="I77" s="34"/>
      <c r="J77" s="11"/>
      <c r="K77" s="11"/>
      <c r="L77" s="36"/>
      <c r="M77" s="32"/>
      <c r="N77" s="32"/>
    </row>
    <row r="78" spans="1:14" s="142" customFormat="1">
      <c r="A78" s="112" t="s">
        <v>2743</v>
      </c>
      <c r="B78" s="127" t="s">
        <v>1</v>
      </c>
      <c r="C78" s="163">
        <f>SUM(C63:C77)</f>
        <v>0</v>
      </c>
      <c r="D78" s="227">
        <f>SUM(D63:D77)</f>
        <v>0</v>
      </c>
      <c r="E78" s="158"/>
      <c r="F78" s="164">
        <f>SUM(F63:F77)</f>
        <v>0</v>
      </c>
      <c r="G78" s="164">
        <f>SUM(G63:G77)</f>
        <v>0</v>
      </c>
      <c r="H78" s="71"/>
      <c r="I78" s="237"/>
      <c r="J78" s="47"/>
      <c r="K78" s="47"/>
      <c r="L78" s="158"/>
      <c r="M78" s="185"/>
      <c r="N78" s="185"/>
    </row>
    <row r="79" spans="1:14" s="142" customFormat="1">
      <c r="A79" s="120"/>
      <c r="B79" s="121" t="s">
        <v>1085</v>
      </c>
      <c r="C79" s="120" t="s">
        <v>69</v>
      </c>
      <c r="D79" s="120"/>
      <c r="E79" s="150"/>
      <c r="F79" s="120" t="s">
        <v>217</v>
      </c>
      <c r="G79" s="120"/>
      <c r="H79" s="71"/>
      <c r="I79" s="210"/>
      <c r="J79" s="168"/>
      <c r="K79" s="168"/>
      <c r="L79" s="145"/>
      <c r="M79" s="168"/>
      <c r="N79" s="168"/>
    </row>
    <row r="80" spans="1:14">
      <c r="A80" s="112" t="s">
        <v>2744</v>
      </c>
      <c r="B80" s="122" t="s">
        <v>32</v>
      </c>
      <c r="C80" s="152" t="s">
        <v>167</v>
      </c>
      <c r="E80" s="236"/>
      <c r="F80" s="161" t="str">
        <f>IF($C$83=0,"",IF(C80="[for completion]","",C80/$C$83))</f>
        <v/>
      </c>
      <c r="G80" s="160"/>
      <c r="H80"/>
      <c r="I80" s="11"/>
      <c r="L80" s="35"/>
      <c r="M80" s="31"/>
      <c r="N80" s="33"/>
    </row>
    <row r="81" spans="1:14">
      <c r="A81" s="112" t="s">
        <v>2745</v>
      </c>
      <c r="B81" s="122" t="s">
        <v>33</v>
      </c>
      <c r="C81" s="152" t="s">
        <v>167</v>
      </c>
      <c r="E81" s="236"/>
      <c r="F81" s="161" t="str">
        <f>IF($C$83=0,"",IF(C81="[for completion]","",C81/$C$83))</f>
        <v/>
      </c>
      <c r="G81" s="160"/>
      <c r="H81"/>
      <c r="I81" s="11"/>
      <c r="L81" s="36"/>
      <c r="M81" s="31"/>
      <c r="N81" s="33"/>
    </row>
    <row r="82" spans="1:14">
      <c r="A82" s="112" t="s">
        <v>2746</v>
      </c>
      <c r="B82" s="122" t="s">
        <v>2</v>
      </c>
      <c r="C82" s="152" t="s">
        <v>167</v>
      </c>
      <c r="E82" s="158"/>
      <c r="F82" s="161" t="str">
        <f>IF($C$83=0,"",IF(C82="[for completion]","",C82/$C$83))</f>
        <v/>
      </c>
      <c r="G82" s="160"/>
      <c r="H82"/>
      <c r="I82" s="11"/>
      <c r="L82" s="36"/>
      <c r="M82" s="31"/>
      <c r="N82" s="33"/>
    </row>
    <row r="83" spans="1:14" s="142" customFormat="1">
      <c r="A83" s="112" t="s">
        <v>2747</v>
      </c>
      <c r="B83" s="127" t="s">
        <v>1</v>
      </c>
      <c r="C83" s="163">
        <f>SUM(C80:C82)</f>
        <v>0</v>
      </c>
      <c r="D83" s="47"/>
      <c r="E83" s="158"/>
      <c r="F83" s="164">
        <f>SUM(F80:F82)</f>
        <v>0</v>
      </c>
      <c r="G83" s="160"/>
      <c r="H83" s="71"/>
      <c r="I83" s="47"/>
      <c r="J83" s="46"/>
      <c r="K83" s="46"/>
      <c r="L83" s="158"/>
      <c r="M83" s="174"/>
      <c r="N83" s="160"/>
    </row>
    <row r="84" spans="1:14" outlineLevel="1">
      <c r="A84" s="112" t="s">
        <v>2748</v>
      </c>
      <c r="B84" s="237"/>
      <c r="C84" s="47"/>
      <c r="D84" s="47"/>
      <c r="E84" s="158"/>
      <c r="F84" s="185"/>
      <c r="G84" s="160"/>
      <c r="H84"/>
      <c r="I84" s="11"/>
      <c r="L84" s="36"/>
      <c r="M84" s="31"/>
      <c r="N84" s="33"/>
    </row>
    <row r="85" spans="1:14" outlineLevel="1">
      <c r="A85" s="112" t="s">
        <v>2749</v>
      </c>
      <c r="B85" s="237"/>
      <c r="C85" s="47"/>
      <c r="D85" s="47"/>
      <c r="E85" s="158"/>
      <c r="F85" s="185"/>
      <c r="G85" s="160"/>
      <c r="H85"/>
      <c r="I85" s="11"/>
      <c r="L85" s="36"/>
      <c r="M85" s="31"/>
      <c r="N85" s="33"/>
    </row>
    <row r="86" spans="1:14" outlineLevel="1">
      <c r="A86" s="112" t="s">
        <v>2750</v>
      </c>
      <c r="B86" s="47"/>
      <c r="E86" s="158"/>
      <c r="F86" s="174"/>
      <c r="G86" s="160"/>
      <c r="H86"/>
      <c r="I86" s="11"/>
      <c r="L86" s="36"/>
      <c r="M86" s="31"/>
      <c r="N86" s="33"/>
    </row>
    <row r="87" spans="1:14" outlineLevel="1">
      <c r="A87" s="112" t="s">
        <v>2751</v>
      </c>
      <c r="B87" s="47"/>
      <c r="E87" s="158"/>
      <c r="F87" s="174"/>
      <c r="G87" s="160"/>
      <c r="H87"/>
      <c r="I87" s="11"/>
      <c r="L87" s="36"/>
      <c r="M87" s="31"/>
      <c r="N87" s="33"/>
    </row>
    <row r="88" spans="1:14" ht="15" customHeight="1">
      <c r="A88" s="112" t="s">
        <v>2752</v>
      </c>
      <c r="B88" s="47"/>
      <c r="E88" s="158"/>
      <c r="F88" s="174"/>
      <c r="G88" s="160"/>
      <c r="H88"/>
      <c r="I88" s="30"/>
      <c r="J88" s="12"/>
      <c r="K88" s="12"/>
      <c r="L88" s="9"/>
      <c r="M88" s="29"/>
      <c r="N88" s="29"/>
    </row>
    <row r="89" spans="1:14" s="142" customFormat="1" ht="15" customHeight="1">
      <c r="A89" s="120"/>
      <c r="B89" s="121" t="s">
        <v>913</v>
      </c>
      <c r="C89" s="120" t="s">
        <v>217</v>
      </c>
      <c r="D89" s="120"/>
      <c r="E89" s="150"/>
      <c r="F89" s="151"/>
      <c r="G89" s="151"/>
      <c r="H89" s="71"/>
      <c r="I89" s="210"/>
      <c r="J89" s="168"/>
      <c r="K89" s="168"/>
      <c r="L89" s="145"/>
      <c r="M89" s="225"/>
      <c r="N89" s="225"/>
    </row>
    <row r="90" spans="1:14" s="142" customFormat="1">
      <c r="A90" s="112" t="s">
        <v>2753</v>
      </c>
      <c r="B90" s="204" t="s">
        <v>77</v>
      </c>
      <c r="C90" s="238">
        <f>SUM(C91:C117)</f>
        <v>0</v>
      </c>
      <c r="D90" s="46"/>
      <c r="E90" s="46"/>
      <c r="F90" s="46"/>
      <c r="G90" s="46"/>
      <c r="H90" s="71"/>
      <c r="I90" s="145"/>
      <c r="J90" s="46"/>
      <c r="K90" s="46"/>
      <c r="L90" s="46"/>
      <c r="M90" s="46"/>
      <c r="N90" s="46"/>
    </row>
    <row r="91" spans="1:14">
      <c r="A91" s="112" t="s">
        <v>2754</v>
      </c>
      <c r="B91" s="112" t="s">
        <v>90</v>
      </c>
      <c r="C91" s="154" t="s">
        <v>167</v>
      </c>
      <c r="G91" s="46"/>
      <c r="H91"/>
      <c r="N91" s="10"/>
    </row>
    <row r="92" spans="1:14">
      <c r="A92" s="112" t="s">
        <v>2755</v>
      </c>
      <c r="B92" s="112" t="s">
        <v>78</v>
      </c>
      <c r="C92" s="154" t="s">
        <v>167</v>
      </c>
      <c r="G92" s="46"/>
      <c r="H92"/>
      <c r="N92" s="10"/>
    </row>
    <row r="93" spans="1:14">
      <c r="A93" s="112" t="s">
        <v>2756</v>
      </c>
      <c r="B93" s="112" t="s">
        <v>79</v>
      </c>
      <c r="C93" s="154" t="s">
        <v>167</v>
      </c>
      <c r="G93" s="46"/>
      <c r="H93"/>
      <c r="N93" s="10"/>
    </row>
    <row r="94" spans="1:14">
      <c r="A94" s="112" t="s">
        <v>2757</v>
      </c>
      <c r="B94" s="112" t="s">
        <v>256</v>
      </c>
      <c r="C94" s="154" t="s">
        <v>167</v>
      </c>
      <c r="G94" s="46"/>
      <c r="H94"/>
      <c r="N94" s="10"/>
    </row>
    <row r="95" spans="1:14">
      <c r="A95" s="112" t="s">
        <v>2758</v>
      </c>
      <c r="B95" s="112" t="s">
        <v>100</v>
      </c>
      <c r="C95" s="154" t="s">
        <v>167</v>
      </c>
      <c r="G95" s="46"/>
      <c r="H95"/>
      <c r="N95" s="10"/>
    </row>
    <row r="96" spans="1:14">
      <c r="A96" s="112" t="s">
        <v>2759</v>
      </c>
      <c r="B96" s="112" t="s">
        <v>1961</v>
      </c>
      <c r="C96" s="154" t="s">
        <v>167</v>
      </c>
      <c r="G96" s="46"/>
      <c r="H96"/>
      <c r="N96" s="10"/>
    </row>
    <row r="97" spans="1:14">
      <c r="A97" s="112" t="s">
        <v>2760</v>
      </c>
      <c r="B97" s="112" t="s">
        <v>80</v>
      </c>
      <c r="C97" s="154" t="s">
        <v>167</v>
      </c>
      <c r="G97" s="46"/>
      <c r="H97"/>
      <c r="N97" s="10"/>
    </row>
    <row r="98" spans="1:14">
      <c r="A98" s="112" t="s">
        <v>2761</v>
      </c>
      <c r="B98" s="112" t="s">
        <v>81</v>
      </c>
      <c r="C98" s="154" t="s">
        <v>167</v>
      </c>
      <c r="G98" s="46"/>
      <c r="H98"/>
      <c r="N98" s="10"/>
    </row>
    <row r="99" spans="1:14">
      <c r="A99" s="112" t="s">
        <v>2762</v>
      </c>
      <c r="B99" s="112" t="s">
        <v>82</v>
      </c>
      <c r="C99" s="154" t="s">
        <v>167</v>
      </c>
      <c r="G99" s="46"/>
      <c r="H99"/>
      <c r="N99" s="10"/>
    </row>
    <row r="100" spans="1:14">
      <c r="A100" s="112" t="s">
        <v>2763</v>
      </c>
      <c r="B100" s="112" t="s">
        <v>0</v>
      </c>
      <c r="C100" s="154" t="s">
        <v>167</v>
      </c>
      <c r="G100" s="46"/>
      <c r="H100"/>
      <c r="N100" s="10"/>
    </row>
    <row r="101" spans="1:14">
      <c r="A101" s="112" t="s">
        <v>2764</v>
      </c>
      <c r="B101" s="112" t="s">
        <v>14</v>
      </c>
      <c r="C101" s="154" t="s">
        <v>167</v>
      </c>
      <c r="G101" s="46"/>
      <c r="H101"/>
      <c r="N101" s="10"/>
    </row>
    <row r="102" spans="1:14">
      <c r="A102" s="112" t="s">
        <v>2765</v>
      </c>
      <c r="B102" s="112" t="s">
        <v>83</v>
      </c>
      <c r="C102" s="154" t="s">
        <v>167</v>
      </c>
      <c r="G102" s="46"/>
      <c r="H102"/>
      <c r="N102" s="10"/>
    </row>
    <row r="103" spans="1:14">
      <c r="A103" s="112" t="s">
        <v>2766</v>
      </c>
      <c r="B103" s="112" t="s">
        <v>257</v>
      </c>
      <c r="C103" s="154" t="s">
        <v>167</v>
      </c>
      <c r="G103" s="46"/>
      <c r="H103"/>
      <c r="N103" s="10"/>
    </row>
    <row r="104" spans="1:14">
      <c r="A104" s="112" t="s">
        <v>2767</v>
      </c>
      <c r="B104" s="112" t="s">
        <v>98</v>
      </c>
      <c r="C104" s="154" t="s">
        <v>167</v>
      </c>
      <c r="G104" s="46"/>
      <c r="H104"/>
      <c r="N104" s="10"/>
    </row>
    <row r="105" spans="1:14">
      <c r="A105" s="112" t="s">
        <v>2768</v>
      </c>
      <c r="B105" s="112" t="s">
        <v>84</v>
      </c>
      <c r="C105" s="154" t="s">
        <v>167</v>
      </c>
      <c r="G105" s="46"/>
      <c r="H105"/>
      <c r="N105" s="10"/>
    </row>
    <row r="106" spans="1:14">
      <c r="A106" s="112" t="s">
        <v>2769</v>
      </c>
      <c r="B106" s="112" t="s">
        <v>85</v>
      </c>
      <c r="C106" s="154" t="s">
        <v>167</v>
      </c>
      <c r="G106" s="46"/>
      <c r="H106"/>
      <c r="N106" s="10"/>
    </row>
    <row r="107" spans="1:14">
      <c r="A107" s="112" t="s">
        <v>2770</v>
      </c>
      <c r="B107" s="112" t="s">
        <v>86</v>
      </c>
      <c r="C107" s="154" t="s">
        <v>167</v>
      </c>
      <c r="G107" s="46"/>
      <c r="H107"/>
      <c r="N107" s="10"/>
    </row>
    <row r="108" spans="1:14">
      <c r="A108" s="112" t="s">
        <v>2771</v>
      </c>
      <c r="B108" s="112" t="s">
        <v>87</v>
      </c>
      <c r="C108" s="154" t="s">
        <v>167</v>
      </c>
      <c r="G108" s="46"/>
      <c r="H108"/>
      <c r="N108" s="10"/>
    </row>
    <row r="109" spans="1:14">
      <c r="A109" s="112" t="s">
        <v>2772</v>
      </c>
      <c r="B109" s="112" t="s">
        <v>88</v>
      </c>
      <c r="C109" s="154" t="s">
        <v>167</v>
      </c>
      <c r="G109" s="46"/>
      <c r="H109"/>
      <c r="N109" s="10"/>
    </row>
    <row r="110" spans="1:14">
      <c r="A110" s="112" t="s">
        <v>2773</v>
      </c>
      <c r="B110" s="112" t="s">
        <v>89</v>
      </c>
      <c r="C110" s="154" t="s">
        <v>167</v>
      </c>
      <c r="G110" s="46"/>
      <c r="H110"/>
      <c r="N110" s="10"/>
    </row>
    <row r="111" spans="1:14">
      <c r="A111" s="112" t="s">
        <v>2774</v>
      </c>
      <c r="B111" s="112" t="s">
        <v>91</v>
      </c>
      <c r="C111" s="154" t="s">
        <v>167</v>
      </c>
      <c r="G111" s="46"/>
      <c r="H111"/>
      <c r="N111" s="10"/>
    </row>
    <row r="112" spans="1:14">
      <c r="A112" s="112" t="s">
        <v>2775</v>
      </c>
      <c r="B112" s="112" t="s">
        <v>92</v>
      </c>
      <c r="C112" s="154" t="s">
        <v>167</v>
      </c>
      <c r="G112" s="46"/>
      <c r="H112"/>
      <c r="N112" s="10"/>
    </row>
    <row r="113" spans="1:14">
      <c r="A113" s="112" t="s">
        <v>2776</v>
      </c>
      <c r="B113" s="112" t="s">
        <v>93</v>
      </c>
      <c r="C113" s="154" t="s">
        <v>167</v>
      </c>
      <c r="G113" s="46"/>
      <c r="H113"/>
      <c r="N113" s="10"/>
    </row>
    <row r="114" spans="1:14">
      <c r="A114" s="112" t="s">
        <v>2777</v>
      </c>
      <c r="B114" s="112" t="s">
        <v>95</v>
      </c>
      <c r="C114" s="154" t="s">
        <v>167</v>
      </c>
      <c r="G114" s="46"/>
      <c r="H114"/>
      <c r="N114" s="10"/>
    </row>
    <row r="115" spans="1:14">
      <c r="A115" s="112" t="s">
        <v>2778</v>
      </c>
      <c r="B115" s="112" t="s">
        <v>96</v>
      </c>
      <c r="C115" s="154" t="s">
        <v>167</v>
      </c>
      <c r="G115" s="46"/>
      <c r="H115"/>
      <c r="N115" s="10"/>
    </row>
    <row r="116" spans="1:14">
      <c r="A116" s="112" t="s">
        <v>2779</v>
      </c>
      <c r="B116" s="112" t="s">
        <v>15</v>
      </c>
      <c r="C116" s="154" t="s">
        <v>167</v>
      </c>
      <c r="G116" s="46"/>
      <c r="H116"/>
      <c r="N116" s="10"/>
    </row>
    <row r="117" spans="1:14">
      <c r="A117" s="112" t="s">
        <v>2780</v>
      </c>
      <c r="B117" s="112" t="s">
        <v>94</v>
      </c>
      <c r="C117" s="154">
        <f>SUM(C118:C120)</f>
        <v>0</v>
      </c>
      <c r="G117" s="46"/>
      <c r="H117"/>
      <c r="I117" s="9"/>
      <c r="N117" s="10"/>
    </row>
    <row r="118" spans="1:14">
      <c r="A118" s="112" t="s">
        <v>2781</v>
      </c>
      <c r="B118" s="204" t="s">
        <v>101</v>
      </c>
      <c r="C118" s="238" t="s">
        <v>167</v>
      </c>
      <c r="G118" s="46"/>
      <c r="H118"/>
      <c r="N118" s="10"/>
    </row>
    <row r="119" spans="1:14">
      <c r="A119" s="112" t="s">
        <v>2782</v>
      </c>
      <c r="B119" s="112" t="s">
        <v>102</v>
      </c>
      <c r="C119" s="154" t="s">
        <v>167</v>
      </c>
      <c r="G119" s="46"/>
      <c r="H119"/>
      <c r="N119" s="10"/>
    </row>
    <row r="120" spans="1:14">
      <c r="A120" s="112" t="s">
        <v>2783</v>
      </c>
      <c r="B120" s="112" t="s">
        <v>103</v>
      </c>
      <c r="C120" s="154" t="s">
        <v>167</v>
      </c>
      <c r="G120" s="46"/>
      <c r="H120"/>
      <c r="N120" s="10"/>
    </row>
    <row r="121" spans="1:14">
      <c r="A121" s="112" t="s">
        <v>2784</v>
      </c>
      <c r="B121" s="112" t="s">
        <v>104</v>
      </c>
      <c r="C121" s="154">
        <f>SUM(C122:C132)</f>
        <v>0</v>
      </c>
      <c r="G121" s="46"/>
      <c r="H121"/>
      <c r="I121" s="9"/>
      <c r="N121" s="10"/>
    </row>
    <row r="122" spans="1:14">
      <c r="A122" s="112" t="s">
        <v>2785</v>
      </c>
      <c r="B122" s="204" t="s">
        <v>2</v>
      </c>
      <c r="C122" s="238" t="s">
        <v>167</v>
      </c>
      <c r="G122" s="46"/>
      <c r="H122"/>
      <c r="I122" s="11"/>
      <c r="N122" s="10"/>
    </row>
    <row r="123" spans="1:14">
      <c r="A123" s="112" t="s">
        <v>2786</v>
      </c>
      <c r="B123" s="122" t="s">
        <v>105</v>
      </c>
      <c r="C123" s="154" t="s">
        <v>167</v>
      </c>
      <c r="G123" s="46"/>
      <c r="H123"/>
      <c r="I123" s="11"/>
      <c r="N123" s="10"/>
    </row>
    <row r="124" spans="1:14">
      <c r="A124" s="112" t="s">
        <v>2787</v>
      </c>
      <c r="B124" s="112" t="s">
        <v>99</v>
      </c>
      <c r="C124" s="154" t="s">
        <v>167</v>
      </c>
      <c r="G124" s="46"/>
      <c r="H124"/>
      <c r="I124" s="11"/>
      <c r="N124" s="10"/>
    </row>
    <row r="125" spans="1:14">
      <c r="A125" s="112" t="s">
        <v>2788</v>
      </c>
      <c r="B125" s="122" t="s">
        <v>106</v>
      </c>
      <c r="C125" s="154" t="s">
        <v>167</v>
      </c>
      <c r="G125" s="46"/>
      <c r="H125"/>
      <c r="I125" s="11"/>
      <c r="N125" s="10"/>
    </row>
    <row r="126" spans="1:14">
      <c r="A126" s="112" t="s">
        <v>2789</v>
      </c>
      <c r="B126" s="122" t="s">
        <v>124</v>
      </c>
      <c r="C126" s="154" t="s">
        <v>167</v>
      </c>
      <c r="G126" s="46"/>
      <c r="H126"/>
      <c r="I126" s="11"/>
      <c r="N126" s="10"/>
    </row>
    <row r="127" spans="1:14">
      <c r="A127" s="112" t="s">
        <v>2790</v>
      </c>
      <c r="B127" s="122" t="s">
        <v>107</v>
      </c>
      <c r="C127" s="154" t="s">
        <v>167</v>
      </c>
      <c r="G127" s="46"/>
      <c r="H127"/>
      <c r="I127" s="11"/>
      <c r="N127" s="10"/>
    </row>
    <row r="128" spans="1:14">
      <c r="A128" s="112" t="s">
        <v>2791</v>
      </c>
      <c r="B128" s="122" t="s">
        <v>108</v>
      </c>
      <c r="C128" s="154" t="s">
        <v>167</v>
      </c>
      <c r="G128" s="46"/>
      <c r="H128"/>
      <c r="I128" s="11"/>
      <c r="N128" s="10"/>
    </row>
    <row r="129" spans="1:14">
      <c r="A129" s="112" t="s">
        <v>2792</v>
      </c>
      <c r="B129" s="122" t="s">
        <v>109</v>
      </c>
      <c r="C129" s="154" t="s">
        <v>167</v>
      </c>
      <c r="G129" s="46"/>
      <c r="H129"/>
      <c r="I129" s="11"/>
      <c r="N129" s="10"/>
    </row>
    <row r="130" spans="1:14">
      <c r="A130" s="112" t="s">
        <v>2793</v>
      </c>
      <c r="B130" s="122" t="s">
        <v>110</v>
      </c>
      <c r="C130" s="154" t="s">
        <v>167</v>
      </c>
      <c r="G130" s="46"/>
      <c r="H130"/>
      <c r="I130" s="11"/>
      <c r="N130" s="10"/>
    </row>
    <row r="131" spans="1:14">
      <c r="A131" s="112" t="s">
        <v>2794</v>
      </c>
      <c r="B131" s="122" t="s">
        <v>113</v>
      </c>
      <c r="C131" s="154" t="s">
        <v>167</v>
      </c>
      <c r="G131" s="46"/>
      <c r="H131"/>
      <c r="I131" s="11"/>
      <c r="N131" s="10"/>
    </row>
    <row r="132" spans="1:14">
      <c r="A132" s="112" t="s">
        <v>2795</v>
      </c>
      <c r="B132" s="122" t="s">
        <v>111</v>
      </c>
      <c r="C132" s="154" t="s">
        <v>167</v>
      </c>
      <c r="G132" s="46"/>
      <c r="H132"/>
      <c r="I132" s="11"/>
      <c r="N132" s="10"/>
    </row>
    <row r="133" spans="1:14" outlineLevel="1">
      <c r="A133" s="112" t="s">
        <v>2796</v>
      </c>
      <c r="B133" s="122" t="s">
        <v>2</v>
      </c>
      <c r="C133" s="154"/>
      <c r="G133" s="46"/>
      <c r="H133"/>
      <c r="I133" s="11"/>
      <c r="N133" s="10"/>
    </row>
    <row r="134" spans="1:14" outlineLevel="1">
      <c r="A134" s="112" t="s">
        <v>2797</v>
      </c>
      <c r="B134" s="205" t="s">
        <v>138</v>
      </c>
      <c r="C134" s="154"/>
      <c r="G134" s="46"/>
      <c r="H134"/>
      <c r="I134" s="11"/>
      <c r="N134" s="10"/>
    </row>
    <row r="135" spans="1:14" outlineLevel="1">
      <c r="A135" s="112" t="s">
        <v>2798</v>
      </c>
      <c r="B135" s="205" t="s">
        <v>138</v>
      </c>
      <c r="C135" s="154"/>
      <c r="G135" s="46"/>
      <c r="H135"/>
      <c r="I135" s="11"/>
      <c r="N135" s="10"/>
    </row>
    <row r="136" spans="1:14" outlineLevel="1">
      <c r="A136" s="112" t="s">
        <v>2799</v>
      </c>
      <c r="B136" s="205" t="s">
        <v>138</v>
      </c>
      <c r="C136" s="154"/>
      <c r="G136" s="46"/>
      <c r="H136"/>
      <c r="I136" s="11"/>
      <c r="N136" s="10"/>
    </row>
    <row r="137" spans="1:14" outlineLevel="1">
      <c r="A137" s="112" t="s">
        <v>2800</v>
      </c>
      <c r="B137" s="205" t="s">
        <v>138</v>
      </c>
      <c r="C137" s="154"/>
      <c r="G137" s="46"/>
      <c r="H137"/>
      <c r="I137" s="11"/>
      <c r="N137" s="10"/>
    </row>
    <row r="138" spans="1:14" outlineLevel="1">
      <c r="A138" s="112" t="s">
        <v>2801</v>
      </c>
      <c r="B138" s="205" t="s">
        <v>138</v>
      </c>
      <c r="C138" s="154"/>
      <c r="G138" s="46"/>
      <c r="H138"/>
      <c r="I138" s="11"/>
      <c r="N138" s="10"/>
    </row>
    <row r="139" spans="1:14" outlineLevel="1">
      <c r="A139" s="112" t="s">
        <v>2802</v>
      </c>
      <c r="B139" s="205" t="s">
        <v>138</v>
      </c>
      <c r="C139" s="154"/>
      <c r="G139" s="46"/>
      <c r="H139"/>
      <c r="I139" s="11"/>
      <c r="N139" s="10"/>
    </row>
    <row r="140" spans="1:14" outlineLevel="1">
      <c r="A140" s="112" t="s">
        <v>2803</v>
      </c>
      <c r="B140" s="205" t="s">
        <v>138</v>
      </c>
      <c r="C140" s="154"/>
      <c r="G140" s="46"/>
      <c r="H140"/>
      <c r="I140" s="11"/>
      <c r="N140" s="10"/>
    </row>
    <row r="141" spans="1:14" outlineLevel="1">
      <c r="A141" s="112" t="s">
        <v>2804</v>
      </c>
      <c r="B141" s="205" t="s">
        <v>138</v>
      </c>
      <c r="C141" s="154"/>
      <c r="G141" s="46"/>
      <c r="H141"/>
      <c r="I141" s="11"/>
      <c r="N141" s="10"/>
    </row>
    <row r="142" spans="1:14" outlineLevel="1">
      <c r="A142" s="112" t="s">
        <v>2805</v>
      </c>
      <c r="B142" s="205" t="s">
        <v>138</v>
      </c>
      <c r="C142" s="154"/>
      <c r="G142" s="46"/>
      <c r="H142"/>
      <c r="I142" s="11"/>
      <c r="N142" s="10"/>
    </row>
    <row r="143" spans="1:14" ht="15" customHeight="1">
      <c r="A143" s="112" t="s">
        <v>2806</v>
      </c>
      <c r="B143" s="205" t="s">
        <v>138</v>
      </c>
      <c r="C143" s="154"/>
      <c r="G143" s="46"/>
      <c r="H143"/>
      <c r="I143" s="30"/>
      <c r="J143" s="12"/>
      <c r="K143" s="12"/>
      <c r="L143" s="9"/>
      <c r="M143" s="12"/>
      <c r="N143" s="29"/>
    </row>
    <row r="144" spans="1:14">
      <c r="A144" s="120"/>
      <c r="B144" s="239" t="s">
        <v>2009</v>
      </c>
      <c r="C144" s="240" t="s">
        <v>217</v>
      </c>
      <c r="D144" s="120"/>
      <c r="E144" s="150"/>
      <c r="F144" s="120"/>
      <c r="G144" s="151"/>
      <c r="H144"/>
      <c r="I144" s="11"/>
      <c r="N144" s="10"/>
    </row>
    <row r="145" spans="1:14">
      <c r="A145" s="112" t="s">
        <v>2807</v>
      </c>
      <c r="B145" s="148" t="s">
        <v>1544</v>
      </c>
      <c r="C145" s="154" t="s">
        <v>167</v>
      </c>
      <c r="G145" s="46"/>
      <c r="H145"/>
      <c r="I145" s="11"/>
      <c r="N145" s="10"/>
    </row>
    <row r="146" spans="1:14">
      <c r="A146" s="112" t="s">
        <v>2808</v>
      </c>
      <c r="B146" s="148" t="s">
        <v>1544</v>
      </c>
      <c r="C146" s="154" t="s">
        <v>167</v>
      </c>
      <c r="G146" s="46"/>
      <c r="H146"/>
      <c r="I146" s="11"/>
      <c r="N146" s="10"/>
    </row>
    <row r="147" spans="1:14">
      <c r="A147" s="112" t="s">
        <v>2809</v>
      </c>
      <c r="B147" s="148" t="s">
        <v>1544</v>
      </c>
      <c r="C147" s="154" t="s">
        <v>167</v>
      </c>
      <c r="G147" s="46"/>
      <c r="H147"/>
      <c r="I147" s="11"/>
      <c r="N147" s="10"/>
    </row>
    <row r="148" spans="1:14">
      <c r="A148" s="112" t="s">
        <v>2810</v>
      </c>
      <c r="B148" s="148" t="s">
        <v>1544</v>
      </c>
      <c r="C148" s="154" t="s">
        <v>167</v>
      </c>
      <c r="G148" s="46"/>
      <c r="H148"/>
      <c r="I148" s="11"/>
      <c r="N148" s="10"/>
    </row>
    <row r="149" spans="1:14">
      <c r="A149" s="112" t="s">
        <v>2811</v>
      </c>
      <c r="B149" s="148" t="s">
        <v>1544</v>
      </c>
      <c r="C149" s="154" t="s">
        <v>167</v>
      </c>
      <c r="G149" s="46"/>
      <c r="H149"/>
      <c r="I149" s="11"/>
      <c r="N149" s="10"/>
    </row>
    <row r="150" spans="1:14">
      <c r="A150" s="112" t="s">
        <v>2812</v>
      </c>
      <c r="B150" s="148" t="s">
        <v>1544</v>
      </c>
      <c r="C150" s="154" t="s">
        <v>167</v>
      </c>
      <c r="G150" s="46"/>
      <c r="H150"/>
      <c r="I150" s="11"/>
      <c r="N150" s="10"/>
    </row>
    <row r="151" spans="1:14">
      <c r="A151" s="112" t="s">
        <v>2813</v>
      </c>
      <c r="B151" s="148" t="s">
        <v>1544</v>
      </c>
      <c r="C151" s="154" t="s">
        <v>167</v>
      </c>
      <c r="G151" s="46"/>
      <c r="H151"/>
      <c r="I151" s="11"/>
      <c r="N151" s="10"/>
    </row>
    <row r="152" spans="1:14">
      <c r="A152" s="112" t="s">
        <v>2814</v>
      </c>
      <c r="B152" s="148" t="s">
        <v>1544</v>
      </c>
      <c r="C152" s="154" t="s">
        <v>167</v>
      </c>
      <c r="G152" s="46"/>
      <c r="H152"/>
      <c r="I152" s="11"/>
      <c r="N152" s="10"/>
    </row>
    <row r="153" spans="1:14">
      <c r="A153" s="112" t="s">
        <v>2815</v>
      </c>
      <c r="B153" s="148" t="s">
        <v>1544</v>
      </c>
      <c r="C153" s="154" t="s">
        <v>167</v>
      </c>
      <c r="G153" s="46"/>
      <c r="H153"/>
      <c r="I153" s="11"/>
      <c r="N153" s="10"/>
    </row>
    <row r="154" spans="1:14">
      <c r="A154" s="112" t="s">
        <v>2816</v>
      </c>
      <c r="B154" s="148" t="s">
        <v>1544</v>
      </c>
      <c r="C154" s="154" t="s">
        <v>167</v>
      </c>
      <c r="G154" s="46"/>
      <c r="H154"/>
      <c r="I154" s="11"/>
      <c r="N154" s="10"/>
    </row>
    <row r="155" spans="1:14">
      <c r="A155" s="112" t="s">
        <v>2817</v>
      </c>
      <c r="B155" s="148" t="s">
        <v>1544</v>
      </c>
      <c r="C155" s="154" t="s">
        <v>167</v>
      </c>
      <c r="G155" s="46"/>
      <c r="H155"/>
      <c r="I155" s="11"/>
      <c r="N155" s="10"/>
    </row>
    <row r="156" spans="1:14">
      <c r="A156" s="112" t="s">
        <v>2818</v>
      </c>
      <c r="B156" s="148" t="s">
        <v>1544</v>
      </c>
      <c r="C156" s="154" t="s">
        <v>167</v>
      </c>
      <c r="G156" s="46"/>
      <c r="H156"/>
      <c r="I156" s="11"/>
      <c r="N156" s="10"/>
    </row>
    <row r="157" spans="1:14">
      <c r="A157" s="112" t="s">
        <v>2819</v>
      </c>
      <c r="B157" s="148" t="s">
        <v>1544</v>
      </c>
      <c r="C157" s="154" t="s">
        <v>167</v>
      </c>
      <c r="G157" s="46"/>
      <c r="H157"/>
      <c r="I157" s="11"/>
      <c r="N157" s="10"/>
    </row>
    <row r="158" spans="1:14">
      <c r="A158" s="112" t="s">
        <v>2820</v>
      </c>
      <c r="B158" s="148" t="s">
        <v>1544</v>
      </c>
      <c r="C158" s="154" t="s">
        <v>167</v>
      </c>
      <c r="G158" s="46"/>
      <c r="H158"/>
      <c r="I158" s="11"/>
      <c r="N158" s="10"/>
    </row>
    <row r="159" spans="1:14">
      <c r="A159" s="112" t="s">
        <v>2821</v>
      </c>
      <c r="B159" s="148" t="s">
        <v>1544</v>
      </c>
      <c r="C159" s="154" t="s">
        <v>167</v>
      </c>
      <c r="G159" s="46"/>
      <c r="H159"/>
      <c r="I159" s="11"/>
      <c r="N159" s="10"/>
    </row>
    <row r="160" spans="1:14">
      <c r="A160" s="112" t="s">
        <v>2822</v>
      </c>
      <c r="B160" s="148" t="s">
        <v>1544</v>
      </c>
      <c r="C160" s="154" t="s">
        <v>167</v>
      </c>
      <c r="G160" s="46"/>
      <c r="H160"/>
      <c r="I160" s="11"/>
      <c r="N160" s="10"/>
    </row>
    <row r="161" spans="1:14">
      <c r="A161" s="112" t="s">
        <v>2823</v>
      </c>
      <c r="B161" s="148" t="s">
        <v>1544</v>
      </c>
      <c r="C161" s="154" t="s">
        <v>167</v>
      </c>
      <c r="G161" s="46"/>
      <c r="H161"/>
      <c r="I161" s="11"/>
      <c r="N161" s="10"/>
    </row>
    <row r="162" spans="1:14">
      <c r="A162" s="112" t="s">
        <v>2824</v>
      </c>
      <c r="B162" s="148" t="s">
        <v>1544</v>
      </c>
      <c r="C162" s="154" t="s">
        <v>167</v>
      </c>
      <c r="G162" s="46"/>
      <c r="H162"/>
      <c r="I162" s="11"/>
      <c r="N162" s="10"/>
    </row>
    <row r="163" spans="1:14">
      <c r="A163" s="112" t="s">
        <v>2825</v>
      </c>
      <c r="B163" s="148" t="s">
        <v>1544</v>
      </c>
      <c r="C163" s="154" t="s">
        <v>167</v>
      </c>
      <c r="G163" s="46"/>
      <c r="H163"/>
      <c r="I163" s="11"/>
      <c r="N163" s="10"/>
    </row>
    <row r="164" spans="1:14">
      <c r="A164" s="112" t="s">
        <v>2826</v>
      </c>
      <c r="B164" s="148" t="s">
        <v>1544</v>
      </c>
      <c r="C164" s="154" t="s">
        <v>167</v>
      </c>
      <c r="G164" s="46"/>
      <c r="H164"/>
      <c r="I164" s="11"/>
      <c r="N164" s="10"/>
    </row>
    <row r="165" spans="1:14">
      <c r="A165" s="112" t="s">
        <v>2827</v>
      </c>
      <c r="B165" s="148" t="s">
        <v>1544</v>
      </c>
      <c r="C165" s="154" t="s">
        <v>167</v>
      </c>
      <c r="G165" s="46"/>
      <c r="H165"/>
      <c r="I165" s="11"/>
      <c r="N165" s="10"/>
    </row>
    <row r="166" spans="1:14">
      <c r="A166" s="112" t="s">
        <v>2828</v>
      </c>
      <c r="B166" s="148" t="s">
        <v>1544</v>
      </c>
      <c r="C166" s="154" t="s">
        <v>167</v>
      </c>
      <c r="G166" s="46"/>
      <c r="H166"/>
      <c r="I166" s="11"/>
      <c r="N166" s="10"/>
    </row>
    <row r="167" spans="1:14">
      <c r="A167" s="112" t="s">
        <v>2829</v>
      </c>
      <c r="B167" s="148" t="s">
        <v>1544</v>
      </c>
      <c r="C167" s="154" t="s">
        <v>167</v>
      </c>
      <c r="G167" s="46"/>
      <c r="H167"/>
      <c r="I167" s="11"/>
      <c r="N167" s="10"/>
    </row>
    <row r="168" spans="1:14">
      <c r="A168" s="112" t="s">
        <v>2830</v>
      </c>
      <c r="B168" s="148" t="s">
        <v>1544</v>
      </c>
      <c r="C168" s="154" t="s">
        <v>167</v>
      </c>
      <c r="G168" s="46"/>
      <c r="H168"/>
      <c r="I168" s="11"/>
      <c r="N168" s="10"/>
    </row>
    <row r="169" spans="1:14">
      <c r="A169" s="112" t="s">
        <v>2831</v>
      </c>
      <c r="B169" s="148" t="s">
        <v>1544</v>
      </c>
      <c r="C169" s="147" t="s">
        <v>167</v>
      </c>
      <c r="G169" s="46"/>
      <c r="H169"/>
      <c r="I169" s="30"/>
      <c r="J169" s="12"/>
      <c r="K169" s="12"/>
      <c r="L169" s="12"/>
      <c r="M169" s="29"/>
      <c r="N169" s="29"/>
    </row>
    <row r="170" spans="1:14">
      <c r="A170" s="120"/>
      <c r="B170" s="121" t="s">
        <v>915</v>
      </c>
      <c r="C170" s="120" t="s">
        <v>217</v>
      </c>
      <c r="D170" s="120"/>
      <c r="E170" s="120"/>
      <c r="F170" s="151"/>
      <c r="G170" s="151"/>
      <c r="H170"/>
      <c r="K170"/>
      <c r="L170"/>
      <c r="M170"/>
      <c r="N170"/>
    </row>
    <row r="171" spans="1:14">
      <c r="A171" s="112" t="s">
        <v>2832</v>
      </c>
      <c r="B171" s="112" t="s">
        <v>27</v>
      </c>
      <c r="C171" s="154" t="s">
        <v>167</v>
      </c>
      <c r="D171" s="71"/>
      <c r="E171" s="71"/>
      <c r="F171" s="71"/>
      <c r="G171" s="71"/>
      <c r="H171"/>
      <c r="K171"/>
      <c r="L171"/>
      <c r="M171"/>
      <c r="N171"/>
    </row>
    <row r="172" spans="1:14">
      <c r="A172" s="112" t="s">
        <v>2833</v>
      </c>
      <c r="B172" s="112" t="s">
        <v>28</v>
      </c>
      <c r="C172" s="154" t="s">
        <v>167</v>
      </c>
      <c r="D172" s="71"/>
      <c r="E172" s="71"/>
      <c r="F172" s="71"/>
      <c r="G172" s="71"/>
      <c r="H172"/>
      <c r="K172"/>
      <c r="L172"/>
      <c r="M172"/>
      <c r="N172"/>
    </row>
    <row r="173" spans="1:14" outlineLevel="1">
      <c r="A173" s="112" t="s">
        <v>2834</v>
      </c>
      <c r="B173" s="112" t="s">
        <v>2</v>
      </c>
      <c r="C173" s="154" t="s">
        <v>167</v>
      </c>
      <c r="D173" s="71"/>
      <c r="E173" s="71"/>
      <c r="F173" s="71"/>
      <c r="G173" s="71"/>
      <c r="H173"/>
      <c r="K173"/>
      <c r="L173"/>
      <c r="M173"/>
      <c r="N173"/>
    </row>
    <row r="174" spans="1:14" outlineLevel="1">
      <c r="A174" s="112" t="s">
        <v>2835</v>
      </c>
      <c r="C174" s="156"/>
      <c r="D174" s="71"/>
      <c r="E174" s="71"/>
      <c r="F174" s="71"/>
      <c r="G174" s="71"/>
      <c r="H174"/>
      <c r="K174"/>
      <c r="L174"/>
      <c r="M174"/>
      <c r="N174"/>
    </row>
    <row r="175" spans="1:14" outlineLevel="1">
      <c r="A175" s="112" t="s">
        <v>2836</v>
      </c>
      <c r="C175" s="156"/>
      <c r="D175" s="71"/>
      <c r="E175" s="71"/>
      <c r="F175" s="71"/>
      <c r="G175" s="71"/>
      <c r="H175"/>
      <c r="K175"/>
      <c r="L175"/>
      <c r="M175"/>
      <c r="N175"/>
    </row>
    <row r="176" spans="1:14" outlineLevel="1">
      <c r="A176" s="112" t="s">
        <v>2837</v>
      </c>
      <c r="C176" s="156"/>
      <c r="D176" s="71"/>
      <c r="E176" s="71"/>
      <c r="F176" s="71"/>
      <c r="G176" s="71"/>
      <c r="H176"/>
      <c r="K176"/>
      <c r="L176"/>
      <c r="M176"/>
      <c r="N176"/>
    </row>
    <row r="177" spans="1:14">
      <c r="A177" s="112" t="s">
        <v>2838</v>
      </c>
      <c r="C177" s="156"/>
      <c r="D177" s="71"/>
      <c r="E177" s="71"/>
      <c r="F177" s="71"/>
      <c r="G177" s="71"/>
      <c r="H177"/>
      <c r="I177" s="30"/>
      <c r="J177" s="12"/>
      <c r="K177" s="12"/>
      <c r="L177" s="12"/>
      <c r="M177" s="29"/>
      <c r="N177" s="29"/>
    </row>
    <row r="178" spans="1:14">
      <c r="A178" s="120"/>
      <c r="B178" s="121" t="s">
        <v>916</v>
      </c>
      <c r="C178" s="120" t="s">
        <v>217</v>
      </c>
      <c r="D178" s="120"/>
      <c r="E178" s="120"/>
      <c r="F178" s="151"/>
      <c r="G178" s="151"/>
      <c r="H178"/>
      <c r="K178" s="35"/>
      <c r="L178" s="35"/>
      <c r="M178" s="36"/>
      <c r="N178" s="33"/>
    </row>
    <row r="179" spans="1:14">
      <c r="A179" s="112" t="s">
        <v>2839</v>
      </c>
      <c r="B179" s="112" t="s">
        <v>30</v>
      </c>
      <c r="C179" s="154" t="s">
        <v>167</v>
      </c>
      <c r="D179" s="236"/>
      <c r="E179" s="236"/>
      <c r="F179" s="158"/>
      <c r="G179" s="160"/>
      <c r="H179"/>
      <c r="K179" s="35"/>
      <c r="L179" s="35"/>
      <c r="M179" s="36"/>
      <c r="N179" s="33"/>
    </row>
    <row r="180" spans="1:14">
      <c r="A180" s="112" t="s">
        <v>2840</v>
      </c>
      <c r="B180" s="112" t="s">
        <v>13</v>
      </c>
      <c r="C180" s="154" t="s">
        <v>167</v>
      </c>
      <c r="D180" s="236"/>
      <c r="E180" s="236"/>
      <c r="F180" s="158"/>
      <c r="G180" s="160"/>
      <c r="H180"/>
      <c r="K180" s="35"/>
      <c r="L180" s="35"/>
      <c r="M180" s="36"/>
      <c r="N180" s="33"/>
    </row>
    <row r="181" spans="1:14" outlineLevel="1">
      <c r="A181" s="112" t="s">
        <v>2841</v>
      </c>
      <c r="B181" s="112" t="s">
        <v>2</v>
      </c>
      <c r="C181" s="154" t="s">
        <v>167</v>
      </c>
      <c r="D181" s="236"/>
      <c r="E181" s="236"/>
      <c r="F181" s="158"/>
      <c r="G181" s="160"/>
      <c r="H181"/>
      <c r="K181" s="35"/>
      <c r="L181" s="35"/>
      <c r="M181" s="36"/>
      <c r="N181" s="33"/>
    </row>
    <row r="182" spans="1:14" outlineLevel="1">
      <c r="A182" s="112" t="s">
        <v>2842</v>
      </c>
      <c r="C182" s="156"/>
      <c r="D182" s="236"/>
      <c r="E182" s="236"/>
      <c r="F182" s="158"/>
      <c r="G182" s="160"/>
      <c r="H182"/>
      <c r="K182" s="35"/>
      <c r="L182" s="35"/>
      <c r="M182" s="36"/>
      <c r="N182" s="33"/>
    </row>
    <row r="183" spans="1:14" outlineLevel="1">
      <c r="A183" s="112" t="s">
        <v>2843</v>
      </c>
      <c r="C183" s="156"/>
      <c r="D183" s="236"/>
      <c r="E183" s="236"/>
      <c r="F183" s="158"/>
      <c r="G183" s="160"/>
      <c r="H183"/>
      <c r="K183" s="35"/>
      <c r="L183" s="35"/>
      <c r="M183" s="36"/>
      <c r="N183" s="33"/>
    </row>
    <row r="184" spans="1:14" outlineLevel="1">
      <c r="A184" s="112" t="s">
        <v>2844</v>
      </c>
      <c r="C184" s="156"/>
      <c r="D184" s="236"/>
      <c r="E184" s="236"/>
      <c r="F184" s="158"/>
      <c r="G184" s="160"/>
      <c r="H184"/>
      <c r="K184" s="35"/>
      <c r="L184" s="35"/>
      <c r="M184" s="36"/>
      <c r="N184" s="33"/>
    </row>
    <row r="185" spans="1:14" outlineLevel="1">
      <c r="A185" s="112" t="s">
        <v>2845</v>
      </c>
      <c r="C185" s="156"/>
      <c r="D185" s="236"/>
      <c r="E185" s="236"/>
      <c r="F185" s="158"/>
      <c r="G185" s="160"/>
      <c r="H185"/>
      <c r="K185" s="35"/>
      <c r="L185" s="35"/>
      <c r="M185" s="36"/>
      <c r="N185" s="33"/>
    </row>
    <row r="186" spans="1:14" outlineLevel="1">
      <c r="A186" s="112" t="s">
        <v>2846</v>
      </c>
      <c r="C186" s="156"/>
      <c r="D186" s="236"/>
      <c r="E186" s="236"/>
      <c r="F186" s="158"/>
      <c r="G186" s="160"/>
      <c r="H186"/>
      <c r="K186" s="35"/>
      <c r="L186" s="35"/>
      <c r="M186" s="36"/>
      <c r="N186" s="33"/>
    </row>
    <row r="187" spans="1:14">
      <c r="A187" s="112" t="s">
        <v>2847</v>
      </c>
      <c r="C187" s="156"/>
      <c r="D187" s="236"/>
      <c r="E187" s="236"/>
      <c r="F187" s="158"/>
      <c r="G187" s="160"/>
      <c r="H187"/>
      <c r="I187" s="30"/>
      <c r="J187" s="12"/>
      <c r="K187" s="12"/>
      <c r="L187" s="12"/>
      <c r="M187" s="12"/>
      <c r="N187" s="29"/>
    </row>
    <row r="188" spans="1:14">
      <c r="A188" s="120"/>
      <c r="B188" s="121" t="s">
        <v>1086</v>
      </c>
      <c r="C188" s="120" t="s">
        <v>69</v>
      </c>
      <c r="D188" s="120"/>
      <c r="E188" s="120"/>
      <c r="F188" s="120" t="s">
        <v>217</v>
      </c>
      <c r="G188" s="151"/>
      <c r="H188"/>
      <c r="I188" s="11"/>
      <c r="K188" s="35"/>
      <c r="L188" s="35"/>
      <c r="M188" s="31"/>
      <c r="N188" s="33"/>
    </row>
    <row r="189" spans="1:14">
      <c r="A189" s="112" t="s">
        <v>2848</v>
      </c>
      <c r="B189" s="122" t="s">
        <v>220</v>
      </c>
      <c r="C189" s="152" t="s">
        <v>167</v>
      </c>
      <c r="D189" s="236"/>
      <c r="E189" s="236"/>
      <c r="F189" s="161" t="str">
        <f>IF($C$193=0,"",IF(C189="[for completion]","",C189/$C$193))</f>
        <v/>
      </c>
      <c r="G189" s="160"/>
      <c r="H189"/>
      <c r="I189" s="11"/>
      <c r="K189" s="35"/>
      <c r="L189" s="35"/>
      <c r="M189" s="31"/>
      <c r="N189" s="33"/>
    </row>
    <row r="190" spans="1:14">
      <c r="A190" s="112" t="s">
        <v>2849</v>
      </c>
      <c r="B190" s="122" t="s">
        <v>221</v>
      </c>
      <c r="C190" s="152" t="s">
        <v>167</v>
      </c>
      <c r="D190" s="236"/>
      <c r="E190" s="236"/>
      <c r="F190" s="161" t="str">
        <f>IF($C$193=0,"",IF(C190="[for completion]","",C190/$C$193))</f>
        <v/>
      </c>
      <c r="G190" s="160"/>
      <c r="H190"/>
      <c r="I190" s="11"/>
      <c r="K190" s="35"/>
      <c r="L190" s="35"/>
      <c r="M190" s="31"/>
      <c r="N190" s="33"/>
    </row>
    <row r="191" spans="1:14" ht="15" customHeight="1">
      <c r="A191" s="112" t="s">
        <v>2850</v>
      </c>
      <c r="B191" s="122" t="s">
        <v>222</v>
      </c>
      <c r="C191" s="152" t="s">
        <v>167</v>
      </c>
      <c r="D191" s="236"/>
      <c r="E191" s="236"/>
      <c r="F191" s="161" t="str">
        <f>IF($C$193=0,"",IF(C191="[for completion]","",C191/$C$193))</f>
        <v/>
      </c>
      <c r="G191" s="160"/>
      <c r="H191"/>
      <c r="I191" s="11"/>
      <c r="K191" s="35"/>
      <c r="L191" s="35"/>
      <c r="M191" s="31"/>
      <c r="N191" s="33"/>
    </row>
    <row r="192" spans="1:14" ht="15" customHeight="1">
      <c r="A192" s="112" t="s">
        <v>2851</v>
      </c>
      <c r="B192" s="122" t="s">
        <v>34</v>
      </c>
      <c r="C192" s="152" t="s">
        <v>167</v>
      </c>
      <c r="D192" s="236"/>
      <c r="E192" s="236"/>
      <c r="F192" s="161" t="str">
        <f>IF($C$193=0,"",IF(C192="[for completion]","",C192/$C$193))</f>
        <v/>
      </c>
      <c r="G192" s="160"/>
      <c r="H192"/>
      <c r="I192" s="11"/>
      <c r="K192" s="35"/>
      <c r="L192" s="35"/>
      <c r="M192" s="31"/>
      <c r="N192" s="33"/>
    </row>
    <row r="193" spans="1:14" ht="15" customHeight="1" outlineLevel="1">
      <c r="A193" s="112" t="s">
        <v>2852</v>
      </c>
      <c r="B193" s="127" t="s">
        <v>1</v>
      </c>
      <c r="C193" s="163">
        <f>SUM(C189:C192)</f>
        <v>0</v>
      </c>
      <c r="D193" s="236"/>
      <c r="E193" s="236"/>
      <c r="F193" s="155">
        <f>SUM(F189:F192)</f>
        <v>0</v>
      </c>
      <c r="G193" s="160"/>
      <c r="H193"/>
      <c r="I193" s="11"/>
      <c r="K193" s="35"/>
      <c r="L193" s="35"/>
      <c r="M193" s="31"/>
      <c r="N193" s="33"/>
    </row>
    <row r="194" spans="1:14" ht="15" customHeight="1" outlineLevel="1">
      <c r="A194" s="112" t="s">
        <v>2853</v>
      </c>
      <c r="B194" s="202" t="s">
        <v>192</v>
      </c>
      <c r="C194" s="147"/>
      <c r="D194" s="236"/>
      <c r="E194" s="236"/>
      <c r="F194" s="230" t="str">
        <f>IF($C$193=0,"",IF(C194="[for completion]","",C194/$C$193))</f>
        <v/>
      </c>
      <c r="G194" s="160"/>
      <c r="H194"/>
      <c r="I194" s="11"/>
      <c r="K194" s="35"/>
      <c r="L194" s="35"/>
      <c r="M194" s="31"/>
      <c r="N194" s="33"/>
    </row>
    <row r="195" spans="1:14" ht="15" customHeight="1" outlineLevel="1">
      <c r="A195" s="112" t="s">
        <v>2854</v>
      </c>
      <c r="B195" s="202" t="s">
        <v>223</v>
      </c>
      <c r="C195" s="147"/>
      <c r="D195" s="236"/>
      <c r="E195" s="236"/>
      <c r="F195" s="230" t="str">
        <f t="shared" ref="F195:F200" si="2">IF($C$193=0,"",IF(C195="[for completion]","",C195/$C$193))</f>
        <v/>
      </c>
      <c r="G195" s="160"/>
      <c r="H195"/>
      <c r="I195" s="11"/>
      <c r="K195" s="35"/>
      <c r="L195" s="35"/>
      <c r="M195" s="31"/>
      <c r="N195" s="33"/>
    </row>
    <row r="196" spans="1:14" ht="15" customHeight="1" outlineLevel="1">
      <c r="A196" s="112" t="s">
        <v>2855</v>
      </c>
      <c r="B196" s="202" t="s">
        <v>224</v>
      </c>
      <c r="C196" s="147"/>
      <c r="D196" s="236"/>
      <c r="E196" s="236"/>
      <c r="F196" s="230" t="str">
        <f t="shared" si="2"/>
        <v/>
      </c>
      <c r="G196" s="160"/>
      <c r="H196"/>
      <c r="I196" s="11"/>
      <c r="K196" s="35"/>
      <c r="L196" s="35"/>
      <c r="M196" s="31"/>
      <c r="N196" s="33"/>
    </row>
    <row r="197" spans="1:14" ht="15" customHeight="1" outlineLevel="1">
      <c r="A197" s="112" t="s">
        <v>2856</v>
      </c>
      <c r="B197" s="202" t="s">
        <v>226</v>
      </c>
      <c r="C197" s="147"/>
      <c r="D197" s="236"/>
      <c r="E197" s="236"/>
      <c r="F197" s="230" t="str">
        <f t="shared" si="2"/>
        <v/>
      </c>
      <c r="G197" s="160"/>
      <c r="H197"/>
      <c r="I197" s="11"/>
      <c r="K197" s="35"/>
      <c r="L197" s="35"/>
      <c r="M197" s="31"/>
      <c r="N197" s="33"/>
    </row>
    <row r="198" spans="1:14" ht="15" customHeight="1" outlineLevel="1">
      <c r="A198" s="112" t="s">
        <v>2857</v>
      </c>
      <c r="B198" s="202" t="s">
        <v>227</v>
      </c>
      <c r="C198" s="147"/>
      <c r="D198" s="236"/>
      <c r="E198" s="236"/>
      <c r="F198" s="230" t="str">
        <f t="shared" si="2"/>
        <v/>
      </c>
      <c r="G198" s="160"/>
      <c r="H198"/>
      <c r="I198" s="11"/>
      <c r="K198" s="35"/>
      <c r="L198" s="35"/>
      <c r="M198" s="31"/>
      <c r="N198" s="33"/>
    </row>
    <row r="199" spans="1:14" ht="15" customHeight="1" outlineLevel="1">
      <c r="A199" s="112" t="s">
        <v>2858</v>
      </c>
      <c r="B199" s="202" t="s">
        <v>225</v>
      </c>
      <c r="C199" s="147"/>
      <c r="D199" s="236"/>
      <c r="E199" s="236"/>
      <c r="F199" s="230" t="str">
        <f t="shared" si="2"/>
        <v/>
      </c>
      <c r="G199" s="160"/>
      <c r="H199"/>
      <c r="I199" s="11"/>
      <c r="K199" s="35"/>
      <c r="L199" s="35"/>
      <c r="M199" s="31"/>
      <c r="N199" s="33"/>
    </row>
    <row r="200" spans="1:14" ht="15" customHeight="1" outlineLevel="1">
      <c r="A200" s="112" t="s">
        <v>2859</v>
      </c>
      <c r="B200" s="202" t="s">
        <v>3043</v>
      </c>
      <c r="C200" s="147"/>
      <c r="D200" s="236"/>
      <c r="E200" s="236"/>
      <c r="F200" s="230" t="str">
        <f t="shared" si="2"/>
        <v/>
      </c>
      <c r="G200" s="160"/>
      <c r="H200"/>
      <c r="I200" s="11"/>
      <c r="K200" s="35"/>
      <c r="L200" s="35"/>
      <c r="M200" s="31"/>
      <c r="N200" s="33"/>
    </row>
    <row r="201" spans="1:14" ht="15" customHeight="1" outlineLevel="1">
      <c r="A201" s="112" t="s">
        <v>2860</v>
      </c>
      <c r="B201" s="128"/>
      <c r="D201" s="236"/>
      <c r="E201" s="236"/>
      <c r="F201" s="174"/>
      <c r="G201" s="160"/>
      <c r="H201"/>
      <c r="I201" s="11"/>
      <c r="K201" s="35"/>
      <c r="L201" s="35"/>
      <c r="M201" s="31"/>
      <c r="N201" s="33"/>
    </row>
    <row r="202" spans="1:14" ht="15" customHeight="1" outlineLevel="1">
      <c r="A202" s="112" t="s">
        <v>2861</v>
      </c>
      <c r="B202" s="128"/>
      <c r="D202" s="236"/>
      <c r="E202" s="236"/>
      <c r="F202" s="174"/>
      <c r="G202" s="160"/>
      <c r="H202"/>
      <c r="I202" s="11"/>
      <c r="K202" s="35"/>
      <c r="L202" s="35"/>
      <c r="M202" s="31"/>
      <c r="N202" s="33"/>
    </row>
    <row r="203" spans="1:14" ht="15" customHeight="1" outlineLevel="1">
      <c r="A203" s="112" t="s">
        <v>2862</v>
      </c>
      <c r="B203" s="128"/>
      <c r="D203" s="236"/>
      <c r="E203" s="236"/>
      <c r="F203" s="174"/>
      <c r="G203" s="160"/>
      <c r="H203"/>
      <c r="I203" s="11"/>
      <c r="K203" s="35"/>
      <c r="L203" s="35"/>
      <c r="M203" s="31"/>
      <c r="N203" s="33"/>
    </row>
    <row r="204" spans="1:14" ht="15" customHeight="1" outlineLevel="1">
      <c r="A204" s="112" t="s">
        <v>2863</v>
      </c>
      <c r="B204" s="128"/>
      <c r="D204" s="236"/>
      <c r="E204" s="236"/>
      <c r="F204" s="174"/>
      <c r="G204" s="160"/>
      <c r="H204"/>
      <c r="I204" s="11"/>
      <c r="K204" s="35"/>
      <c r="L204" s="35"/>
      <c r="M204" s="31"/>
      <c r="N204" s="33"/>
    </row>
    <row r="205" spans="1:14" outlineLevel="1">
      <c r="A205" s="112" t="s">
        <v>2864</v>
      </c>
      <c r="B205" s="47"/>
      <c r="D205" s="236"/>
      <c r="E205" s="236"/>
      <c r="F205" s="174"/>
      <c r="G205" s="160"/>
      <c r="H205"/>
      <c r="I205" s="34"/>
      <c r="J205" s="11"/>
      <c r="K205" s="35"/>
      <c r="L205" s="35"/>
      <c r="M205" s="36"/>
      <c r="N205" s="33"/>
    </row>
    <row r="206" spans="1:14" ht="15" customHeight="1">
      <c r="A206" s="112" t="s">
        <v>2865</v>
      </c>
      <c r="B206" s="142"/>
      <c r="C206" s="142"/>
      <c r="D206" s="142"/>
      <c r="E206" s="142"/>
      <c r="F206" s="174"/>
      <c r="G206" s="160"/>
      <c r="H206"/>
      <c r="I206" s="30"/>
      <c r="J206" s="12"/>
      <c r="K206" s="12"/>
      <c r="L206" s="12"/>
      <c r="M206" s="29"/>
      <c r="N206" s="29"/>
    </row>
    <row r="207" spans="1:14">
      <c r="A207" s="120"/>
      <c r="B207" s="134" t="s">
        <v>1087</v>
      </c>
      <c r="C207" s="120" t="s">
        <v>217</v>
      </c>
      <c r="D207" s="120"/>
      <c r="E207" s="120"/>
      <c r="F207" s="151"/>
      <c r="G207" s="151"/>
      <c r="H207"/>
      <c r="K207"/>
      <c r="L207" s="8"/>
      <c r="M207" s="8"/>
      <c r="N207"/>
    </row>
    <row r="208" spans="1:14" outlineLevel="1">
      <c r="A208" s="112" t="s">
        <v>2866</v>
      </c>
      <c r="B208" s="112" t="s">
        <v>74</v>
      </c>
      <c r="C208" s="154" t="s">
        <v>167</v>
      </c>
      <c r="D208" s="71"/>
      <c r="E208" s="101"/>
      <c r="F208" s="101"/>
      <c r="G208" s="71"/>
      <c r="H208"/>
      <c r="K208"/>
      <c r="L208" s="8"/>
      <c r="M208" s="8"/>
      <c r="N208"/>
    </row>
    <row r="209" spans="1:14" outlineLevel="1">
      <c r="A209" s="112" t="s">
        <v>2867</v>
      </c>
      <c r="B209" s="206" t="s">
        <v>2538</v>
      </c>
      <c r="C209" s="154" t="s">
        <v>167</v>
      </c>
      <c r="D209" s="71"/>
      <c r="E209" s="101"/>
      <c r="F209" s="101"/>
      <c r="G209" s="71"/>
      <c r="H209"/>
      <c r="K209"/>
      <c r="L209" s="8"/>
      <c r="M209" s="8"/>
      <c r="N209"/>
    </row>
    <row r="210" spans="1:14" outlineLevel="1">
      <c r="A210" s="112" t="s">
        <v>2868</v>
      </c>
      <c r="D210" s="71"/>
      <c r="E210" s="101"/>
      <c r="F210" s="101"/>
      <c r="G210" s="71"/>
      <c r="H210"/>
      <c r="K210"/>
      <c r="L210" s="8"/>
      <c r="M210" s="8"/>
      <c r="N210"/>
    </row>
    <row r="211" spans="1:14" outlineLevel="1">
      <c r="A211" s="112" t="s">
        <v>2869</v>
      </c>
      <c r="D211" s="71"/>
      <c r="E211" s="101"/>
      <c r="F211" s="101"/>
      <c r="G211" s="71"/>
      <c r="H211"/>
      <c r="K211"/>
      <c r="L211" s="8"/>
      <c r="M211" s="8"/>
      <c r="N211"/>
    </row>
    <row r="212" spans="1:14">
      <c r="A212" s="112" t="s">
        <v>2870</v>
      </c>
      <c r="D212" s="71"/>
      <c r="E212" s="101"/>
      <c r="F212" s="101"/>
      <c r="G212" s="71"/>
      <c r="H212"/>
      <c r="I212" s="30"/>
      <c r="J212" s="12"/>
      <c r="K212" s="12"/>
      <c r="L212" s="12"/>
      <c r="M212" s="29"/>
      <c r="N212" s="29"/>
    </row>
    <row r="213" spans="1:14" ht="15" customHeight="1">
      <c r="A213" s="120"/>
      <c r="B213" s="121" t="s">
        <v>1088</v>
      </c>
      <c r="C213" s="120" t="s">
        <v>217</v>
      </c>
      <c r="D213" s="120"/>
      <c r="E213" s="120"/>
      <c r="F213" s="151"/>
      <c r="G213" s="151"/>
      <c r="H213"/>
      <c r="K213"/>
      <c r="L213"/>
      <c r="M213"/>
      <c r="N213"/>
    </row>
    <row r="214" spans="1:14" outlineLevel="1">
      <c r="A214" s="112" t="s">
        <v>2871</v>
      </c>
      <c r="B214" s="112" t="s">
        <v>31</v>
      </c>
      <c r="C214" s="154" t="s">
        <v>167</v>
      </c>
      <c r="D214" s="71"/>
      <c r="E214" s="71"/>
      <c r="F214" s="71"/>
      <c r="G214" s="71"/>
      <c r="H214"/>
      <c r="K214"/>
      <c r="L214"/>
      <c r="M214"/>
      <c r="N214"/>
    </row>
    <row r="215" spans="1:14" outlineLevel="1">
      <c r="A215" s="112" t="s">
        <v>2872</v>
      </c>
      <c r="D215" s="71"/>
      <c r="E215" s="71"/>
      <c r="F215" s="71"/>
      <c r="G215" s="71"/>
      <c r="H215"/>
      <c r="K215"/>
      <c r="L215"/>
      <c r="M215"/>
      <c r="N215"/>
    </row>
    <row r="216" spans="1:14" outlineLevel="1">
      <c r="A216" s="112" t="s">
        <v>2873</v>
      </c>
      <c r="D216" s="71"/>
      <c r="E216" s="71"/>
      <c r="F216" s="71"/>
      <c r="G216" s="71"/>
      <c r="H216"/>
      <c r="K216"/>
      <c r="L216"/>
      <c r="M216"/>
      <c r="N216"/>
    </row>
    <row r="217" spans="1:14" outlineLevel="1">
      <c r="A217" s="112" t="s">
        <v>2874</v>
      </c>
      <c r="D217" s="71"/>
      <c r="E217" s="71"/>
      <c r="F217" s="71"/>
      <c r="G217" s="71"/>
      <c r="H217"/>
      <c r="K217"/>
      <c r="L217"/>
      <c r="M217"/>
      <c r="N217"/>
    </row>
    <row r="218" spans="1:14" outlineLevel="1">
      <c r="A218" s="112" t="s">
        <v>2875</v>
      </c>
      <c r="D218" s="71"/>
      <c r="E218" s="71"/>
      <c r="F218" s="71"/>
      <c r="G218" s="71"/>
    </row>
    <row r="219" spans="1:14" outlineLevel="1">
      <c r="A219" s="112" t="s">
        <v>2876</v>
      </c>
    </row>
    <row r="220" spans="1:14">
      <c r="A220" s="112" t="s">
        <v>2877</v>
      </c>
    </row>
  </sheetData>
  <protectedRanges>
    <protectedRange sqref="C3 C50:C57 C59:D59 F59:G59 F84:F87 C91:C116 C118:C120 C122:C142 C144:C168 C207:C208 C213 C62:D77 C80:C82 C84:C87 C170:C176 C178:C186 C188:C192 C194:C205" name="Public Sector Assets"/>
    <protectedRange sqref="C209:C211" name="NPLs"/>
    <protectedRange sqref="C214:C219" name="Concentration Risks"/>
    <protectedRange sqref="B52:B58 B63:B77 B84:B88 B119:B121 B194:B206 B145:B169 B174:B177 B182:B187 B123:B143 B91:B117" name="Public Sector Assets_1"/>
    <protectedRange sqref="B210:B212" name="NPLs_1"/>
    <protectedRange sqref="B215:B220" name="Concentration Risks_1"/>
    <protectedRange sqref="B209" name="Mortgage Assets II_1"/>
    <protectedRange sqref="F80:F82" name="Public Sector Assets_1_1"/>
  </protectedRanges>
  <mergeCells count="1">
    <mergeCell ref="B9:C9"/>
  </mergeCells>
  <hyperlinks>
    <hyperlink ref="B7" location="'F2. Sustainable PS data'!B48" display="'2. Sustainable Public Sector Assets" xr:uid="{00000000-0004-0000-0D00-000000000000}"/>
    <hyperlink ref="B170" location="'2. Harmonised Glossary'!A9" display="'6. Breakdown by Interest Rate" xr:uid="{00000000-0004-0000-0D00-000001000000}"/>
    <hyperlink ref="B207" location="'C. HTT Harmonised Glossary'!B19" display="9. Non-Performing Loans" xr:uid="{00000000-0004-0000-0D00-000002000000}"/>
    <hyperlink ref="B6" location="'F2. Sustainable PS data'!B9" display="'1. Share of sustainable Public Sector Assets" xr:uid="{00000000-0004-0000-0D00-000003000000}"/>
  </hyperlinks>
  <pageMargins left="0.7" right="0.7" top="0.75" bottom="0.75" header="0.3" footer="0.3"/>
  <headerFooter>
    <oddFooter>&amp;L_x000D_&amp;1#&amp;"Aptos"&amp;10&amp;K000000 General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dimension ref="A1"/>
  <sheetViews>
    <sheetView workbookViewId="0">
      <selection activeCell="N17" sqref="N17"/>
    </sheetView>
  </sheetViews>
  <sheetFormatPr defaultRowHeight="14.4"/>
  <sheetData/>
  <pageMargins left="0.7" right="0.7" top="0.75" bottom="0.75" header="0.3" footer="0.3"/>
  <pageSetup paperSize="9" orientation="portrait" r:id="rId1"/>
  <headerFooter>
    <oddFooter>&amp;L_x000D_&amp;1#&amp;"Aptos"&amp;10&amp;K000000 General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dimension ref="A1"/>
  <sheetViews>
    <sheetView workbookViewId="0">
      <selection activeCell="C224" sqref="C224"/>
    </sheetView>
  </sheetViews>
  <sheetFormatPr defaultRowHeight="14.4"/>
  <sheetData/>
  <pageMargins left="0.7" right="0.7" top="0.75" bottom="0.75" header="0.3" footer="0.3"/>
  <pageSetup paperSize="9" orientation="portrait" r:id="rId1"/>
  <headerFooter>
    <oddFooter>&amp;L_x000D_&amp;1#&amp;"Aptos"&amp;10&amp;K000000 General</oddFooter>
  </headerFooter>
</worksheet>
</file>

<file path=docMetadata/LabelInfo.xml><?xml version="1.0" encoding="utf-8"?>
<clbl:labelList xmlns:clbl="http://schemas.microsoft.com/office/2020/mipLabelMetadata">
  <clbl:label id="{9c93eb60-780d-4dff-be4c-06f9751d5669}" enabled="1" method="Standard" siteId="{052de758-c1bf-42df-b1ad-f5078c261ea2}" contentBits="2"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Disclaimer</vt:lpstr>
      <vt:lpstr>Introduction</vt:lpstr>
      <vt:lpstr>FAQ</vt:lpstr>
      <vt:lpstr>A. HTT General</vt:lpstr>
      <vt:lpstr>B1. HTT Mortgage Assets</vt:lpstr>
      <vt:lpstr>B2. HTT Public Sector Assets</vt:lpstr>
      <vt:lpstr>B3. HTT Shipping Assets</vt:lpstr>
      <vt:lpstr>C. HTT Harmonised Glossary</vt:lpstr>
      <vt:lpstr>D. Insert Nat Trans Templ</vt:lpstr>
      <vt:lpstr>E. Optional EBC-ECAIs Data</vt:lpstr>
      <vt:lpstr>F1. Sustainable M data</vt:lpstr>
      <vt:lpstr>F2. Sustainable PS data</vt:lpstr>
      <vt:lpstr>E.g. General</vt:lpstr>
      <vt:lpstr>E.g. Other</vt:lpstr>
      <vt:lpstr>_18_for_Public_Sector_Assets</vt:lpstr>
      <vt:lpstr>Disclaimer!general_tc</vt:lpstr>
      <vt:lpstr>'A. HTT General'!Print_Area</vt:lpstr>
      <vt:lpstr>'B1. HTT Mortgage Assets'!Print_Area</vt:lpstr>
      <vt:lpstr>'B2. HTT Public Sector Assets'!Print_Area</vt:lpstr>
      <vt:lpstr>'B3. HTT Shipping Assets'!Print_Area</vt:lpstr>
      <vt:lpstr>'C. HTT Harmonised Glossary'!Print_Area</vt:lpstr>
      <vt:lpstr>Disclaimer!Print_Area</vt:lpstr>
      <vt:lpstr>'E. Optional EBC-ECAIs Data'!Print_Area</vt:lpstr>
      <vt:lpstr>FAQ!Print_Area</vt:lpstr>
      <vt:lpstr>Introduction!Print_Area</vt:lpstr>
      <vt:lpstr>Disclaimer!Print_Titles</vt:lpstr>
      <vt:lpstr>FAQ!Print_Titles</vt:lpstr>
      <vt:lpstr>Disclaimer!privacy_policy</vt:lpstr>
    </vt:vector>
  </TitlesOfParts>
  <Manager/>
  <Company>CREDIT FONCIER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IVASENKO ANASTASIA [CFF]</dc:creator>
  <cp:keywords/>
  <dc:description/>
  <cp:lastModifiedBy>Bo Li</cp:lastModifiedBy>
  <cp:lastPrinted>2023-06-23T16:31:32Z</cp:lastPrinted>
  <dcterms:created xsi:type="dcterms:W3CDTF">2015-01-27T16:00:44Z</dcterms:created>
  <dcterms:modified xsi:type="dcterms:W3CDTF">2026-10-20T12:00:30Z</dcterms:modified>
  <cp:category/>
</cp:coreProperties>
</file>